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Лист1!$A$1:$J$107</definedName>
  </definedNames>
  <calcPr calcId="125725"/>
</workbook>
</file>

<file path=xl/calcChain.xml><?xml version="1.0" encoding="utf-8"?>
<calcChain xmlns="http://schemas.openxmlformats.org/spreadsheetml/2006/main">
  <c r="G28" i="1"/>
  <c r="E77"/>
  <c r="E60"/>
  <c r="E43"/>
  <c r="G76" l="1"/>
  <c r="G73" s="1"/>
  <c r="G59"/>
  <c r="E59" s="1"/>
  <c r="F73"/>
  <c r="J19"/>
  <c r="J25" s="1"/>
  <c r="I19"/>
  <c r="I25" s="1"/>
  <c r="H19"/>
  <c r="H25" s="1"/>
  <c r="G19"/>
  <c r="G25" s="1"/>
  <c r="F19"/>
  <c r="F25" s="1"/>
  <c r="E19"/>
  <c r="E18"/>
  <c r="E17"/>
  <c r="E15"/>
  <c r="E14"/>
  <c r="E13"/>
  <c r="E93"/>
  <c r="E92"/>
  <c r="E91"/>
  <c r="J90"/>
  <c r="I90"/>
  <c r="H90"/>
  <c r="G90"/>
  <c r="F90"/>
  <c r="E89"/>
  <c r="E88"/>
  <c r="E87"/>
  <c r="J86"/>
  <c r="I86"/>
  <c r="H86"/>
  <c r="G86"/>
  <c r="F86"/>
  <c r="E84"/>
  <c r="E83"/>
  <c r="E82"/>
  <c r="E81"/>
  <c r="E80"/>
  <c r="J79"/>
  <c r="I79"/>
  <c r="H79"/>
  <c r="F79"/>
  <c r="E75"/>
  <c r="E74"/>
  <c r="J73"/>
  <c r="I73"/>
  <c r="H73"/>
  <c r="E72"/>
  <c r="E71"/>
  <c r="E70"/>
  <c r="J69"/>
  <c r="I69"/>
  <c r="H69"/>
  <c r="G69"/>
  <c r="F69"/>
  <c r="E68"/>
  <c r="E67"/>
  <c r="E66"/>
  <c r="E65"/>
  <c r="E64"/>
  <c r="E63"/>
  <c r="J62"/>
  <c r="J61" s="1"/>
  <c r="I62"/>
  <c r="H62"/>
  <c r="G62"/>
  <c r="G61" s="1"/>
  <c r="F62"/>
  <c r="E58"/>
  <c r="E57"/>
  <c r="J56"/>
  <c r="I56"/>
  <c r="H56"/>
  <c r="F56"/>
  <c r="E55"/>
  <c r="E54"/>
  <c r="E53"/>
  <c r="J52"/>
  <c r="I52"/>
  <c r="H52"/>
  <c r="G52"/>
  <c r="F52"/>
  <c r="E51"/>
  <c r="E50"/>
  <c r="E49"/>
  <c r="E48"/>
  <c r="E47"/>
  <c r="E46"/>
  <c r="J45"/>
  <c r="I45"/>
  <c r="H45"/>
  <c r="H44" s="1"/>
  <c r="F45"/>
  <c r="J103"/>
  <c r="I103"/>
  <c r="H103"/>
  <c r="G103"/>
  <c r="F103"/>
  <c r="E103"/>
  <c r="E42"/>
  <c r="E41"/>
  <c r="E40"/>
  <c r="E38"/>
  <c r="E37"/>
  <c r="E36"/>
  <c r="E34"/>
  <c r="E33"/>
  <c r="E32"/>
  <c r="E31"/>
  <c r="E30"/>
  <c r="E29"/>
  <c r="J28"/>
  <c r="J27" s="1"/>
  <c r="I28"/>
  <c r="H28"/>
  <c r="F28"/>
  <c r="J35"/>
  <c r="I35"/>
  <c r="H35"/>
  <c r="G35"/>
  <c r="G27" s="1"/>
  <c r="F35"/>
  <c r="J39"/>
  <c r="I39"/>
  <c r="H39"/>
  <c r="G39"/>
  <c r="F39"/>
  <c r="F27" l="1"/>
  <c r="H27"/>
  <c r="I44"/>
  <c r="H61"/>
  <c r="J78"/>
  <c r="I27"/>
  <c r="J44"/>
  <c r="I61"/>
  <c r="E85"/>
  <c r="F44"/>
  <c r="F61"/>
  <c r="G56"/>
  <c r="G44" s="1"/>
  <c r="E76"/>
  <c r="E73" s="1"/>
  <c r="E25"/>
  <c r="F78"/>
  <c r="E86"/>
  <c r="E45"/>
  <c r="E79"/>
  <c r="E52"/>
  <c r="E62"/>
  <c r="G78"/>
  <c r="E90"/>
  <c r="H78"/>
  <c r="E56"/>
  <c r="E69"/>
  <c r="I78"/>
  <c r="E35"/>
  <c r="E39"/>
  <c r="E28"/>
  <c r="E61" l="1"/>
  <c r="J94"/>
  <c r="J104" s="1"/>
  <c r="I94"/>
  <c r="I104" s="1"/>
  <c r="H94"/>
  <c r="H104" s="1"/>
  <c r="E78"/>
  <c r="G94"/>
  <c r="G104" s="1"/>
  <c r="F94"/>
  <c r="F104" s="1"/>
  <c r="E44"/>
  <c r="E27"/>
  <c r="E94" l="1"/>
  <c r="E104" s="1"/>
</calcChain>
</file>

<file path=xl/sharedStrings.xml><?xml version="1.0" encoding="utf-8"?>
<sst xmlns="http://schemas.openxmlformats.org/spreadsheetml/2006/main" count="211" uniqueCount="109">
  <si>
    <t>Наименование мероприятия</t>
  </si>
  <si>
    <t>Исполнители</t>
  </si>
  <si>
    <t>2017г.</t>
  </si>
  <si>
    <t>2018г.</t>
  </si>
  <si>
    <t>2019г.</t>
  </si>
  <si>
    <t>2020г.</t>
  </si>
  <si>
    <t>2021г.</t>
  </si>
  <si>
    <t>1. Организационные и пропагандистские мероприятия</t>
  </si>
  <si>
    <t>1.</t>
  </si>
  <si>
    <t>Разработка плана профилактических мер, направленных на предупреждение экстремисткой деятельности, в том числе на выявление и последующее устранение причин и условий, способствующих осуществлению экстремисткой деятельности на территории муниципального образования «Омсукчанский городской округ»</t>
  </si>
  <si>
    <t>2017-2021</t>
  </si>
  <si>
    <t>2.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</si>
  <si>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</si>
  <si>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учреждения культуры: МБУК  «ЦБС Омсукчанского городского округа»</t>
  </si>
  <si>
    <t>3.</t>
  </si>
  <si>
    <t>4.</t>
  </si>
  <si>
    <t>Комплексные проверки потенциально-опасных объектов на предмет профилактики террористических актов и техногенных аварий на них</t>
  </si>
  <si>
    <t xml:space="preserve">отдел ГО и ЧС,  ОМВД России по Омсукчанскому району </t>
  </si>
  <si>
    <r>
      <t xml:space="preserve">отдел ГО и ЧС, ОМВД России по Омсукчанскому району (по согласованию);                     МКУ «Редакция газеты «Омсукчанские вести», </t>
    </r>
    <r>
      <rPr>
        <sz val="12"/>
        <color theme="1"/>
        <rFont val="Times New Roman"/>
        <family val="1"/>
        <charset val="204"/>
      </rPr>
      <t>ОАО «ТВ - Колыма-Омсукчан - Плюс» (по согласованию)</t>
    </r>
  </si>
  <si>
    <t>Всего по разделу 1:</t>
  </si>
  <si>
    <t>Проведение учений и  тренировок на объектах культуры, спорта и образования по отработке взаимодействия территориальных органов исполнительной власти и правоохранительных органов при угрозе совершения террористического акта</t>
  </si>
  <si>
    <r>
      <t xml:space="preserve">отдел ГО и ЧС, ОМВД России по Омсукчанскому району, МКУ «Редакция газеты «Омсукчанские вести», </t>
    </r>
    <r>
      <rPr>
        <sz val="12"/>
        <color theme="1"/>
        <rFont val="Times New Roman"/>
        <family val="1"/>
        <charset val="204"/>
      </rPr>
      <t>ОАО «ТВ- Колыма-Омсукчан-Плюс» (по согласованию)</t>
    </r>
  </si>
  <si>
    <t>Всего по разделу 2:</t>
  </si>
  <si>
    <t>3. 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</si>
  <si>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Приобретение комплектов плакатов антитеррористической литературы по тематике и профилактике экстремизма для муниципальных учреждений</t>
  </si>
  <si>
    <t>КДН и ЗП</t>
  </si>
  <si>
    <t>Изготовление печатных памяток по тематике противодействия терроризму и экстремизму, в том числе: приобретение картриджей.</t>
  </si>
  <si>
    <t>Приобретение и установка (размещение) баннеров по профилактике экстремизма и терроризма на территории Омсукчанского  городского округа.</t>
  </si>
  <si>
    <t>Приобретение видеоматериалов антитеррористической и антиэкстремистской направленности</t>
  </si>
  <si>
    <t>Всего по разделу 3: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</si>
  <si>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</si>
  <si>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ИТОГО:</t>
  </si>
  <si>
    <t>Объема финансирования, тыс.руб.</t>
  </si>
  <si>
    <t>Всего, тыс.руб.</t>
  </si>
  <si>
    <t>Сроки исполнения</t>
  </si>
  <si>
    <t>№ п/п</t>
  </si>
  <si>
    <t>Обобщение и распространение опыта проведения просветительских информационных мероприятий в учреждениях культуры, образования Омсукчанского городского округа по формированию толерантности и преодолению ксенофобии</t>
  </si>
  <si>
    <t>Проведение мероприятий для детей и молодёжи с использованием видеоматериалов по теме: «Профилактика экстремизма».</t>
  </si>
  <si>
    <t>Информирование населения по вопросам противодействия терроризму, предупреждению террористических актов, поведению в условиях ЧС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</si>
  <si>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</si>
  <si>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2. Мероприятия по антитеррористической защищенности муниципальных учреждений Омсукчанского городского округа</t>
  </si>
  <si>
    <t>Проведение технического осмотра и наладки систем пожарной сигнализации</t>
  </si>
  <si>
    <t>1.1.</t>
  </si>
  <si>
    <t>1.2.</t>
  </si>
  <si>
    <t>1.3.</t>
  </si>
  <si>
    <t>1.4.</t>
  </si>
  <si>
    <t>1.5.</t>
  </si>
  <si>
    <t>1.6.</t>
  </si>
  <si>
    <t>1.7.</t>
  </si>
  <si>
    <t>1.7.1.</t>
  </si>
  <si>
    <t>1.7.2.</t>
  </si>
  <si>
    <t>1.7.3.</t>
  </si>
  <si>
    <t>1.7.4.</t>
  </si>
  <si>
    <t>1.8.</t>
  </si>
  <si>
    <t>2.1.</t>
  </si>
  <si>
    <t>2.2.</t>
  </si>
  <si>
    <t>МБОУ "СОШ п.Омсукчан"</t>
  </si>
  <si>
    <t>МБОУ "СОШ п.Дукат"</t>
  </si>
  <si>
    <t>МБОУ "ООШ п.Омсукчан"</t>
  </si>
  <si>
    <t xml:space="preserve">Муниципальные учреждения, подведомственные Управлению образования АОГО </t>
  </si>
  <si>
    <t>МБДОУ "Детский сад п.Омсукчан"</t>
  </si>
  <si>
    <t>МБДОУ "Детский сад п.Дукат"</t>
  </si>
  <si>
    <t>МБОУ ДО "ЦДО п.Омсукчан"</t>
  </si>
  <si>
    <t>2.3.</t>
  </si>
  <si>
    <t xml:space="preserve">Муниципальные учреждения, подведомственные Управлению культуры, соиальной и молодежной политики  АОГО </t>
  </si>
  <si>
    <t>МБОУ ДО "ДШИ ОГО"</t>
  </si>
  <si>
    <t>МБУК "ЦД и НТ ОГО"</t>
  </si>
  <si>
    <t>МБУК "ЦБС ОГО"</t>
  </si>
  <si>
    <t>2.4.</t>
  </si>
  <si>
    <t>2.1.1.</t>
  </si>
  <si>
    <t>2.1.2.</t>
  </si>
  <si>
    <t>2.1.3.</t>
  </si>
  <si>
    <t xml:space="preserve">Муниципальные учреждения, подведомственные Управлению спорта и туризма АОГО </t>
  </si>
  <si>
    <t>МБОУ ДО "ДЮСШ п.Омсукчан"</t>
  </si>
  <si>
    <t>2018-2021</t>
  </si>
  <si>
    <t>МБУ "ОСОК п.Омсукчан"</t>
  </si>
  <si>
    <t>МБУ "ФОК "Жемчужина" с плавательным бассейном п.Омсукчан"</t>
  </si>
  <si>
    <r>
      <t>3.</t>
    </r>
    <r>
      <rPr>
        <b/>
        <sz val="12"/>
        <color theme="1"/>
        <rFont val="Times New Roman"/>
        <family val="1"/>
        <charset val="204"/>
      </rPr>
      <t xml:space="preserve"> Мероприятия по формированию толерантности и патриотизма среди населения Омсукчанского городского округа</t>
    </r>
  </si>
  <si>
    <t>3.1.</t>
  </si>
  <si>
    <t>Проведение технического осмотра и наладки систем видеонаблюдения</t>
  </si>
  <si>
    <t>2.2.1.</t>
  </si>
  <si>
    <t>2.2.2.</t>
  </si>
  <si>
    <t>2.2.3.</t>
  </si>
  <si>
    <t xml:space="preserve">Проведение технического обслуживания АПК МЧС </t>
  </si>
  <si>
    <t>2.3.1.</t>
  </si>
  <si>
    <t>2.3.2.</t>
  </si>
  <si>
    <t>2.3.3.</t>
  </si>
  <si>
    <t>Обслуживание охранной сигнализации и тревожной кнопки</t>
  </si>
  <si>
    <t>2.4.1.</t>
  </si>
  <si>
    <t>2.4.2.</t>
  </si>
  <si>
    <t>2.4.3.</t>
  </si>
  <si>
    <t>Приложение</t>
  </si>
  <si>
    <t>2.1.4.</t>
  </si>
  <si>
    <t>Редакция газеты "Омсукчанские вести"</t>
  </si>
  <si>
    <t>2.2.4.</t>
  </si>
  <si>
    <t>2.3.4.</t>
  </si>
  <si>
    <t xml:space="preserve">к постановлению </t>
  </si>
  <si>
    <t>администрации</t>
  </si>
  <si>
    <t>городского округа</t>
  </si>
  <si>
    <t>Управление образования администрации Омсукчанского городского округа</t>
  </si>
  <si>
    <t>Управление спорта и туризма администрации Омсукчанского городского округа</t>
  </si>
  <si>
    <t>Управление культуры, социальной и молодежной  политики администрации Омсукчанского городского округа</t>
  </si>
  <si>
    <t>Управление образования, Управление культуры, социальной и молодежной политики, Управление спорта и туризма администрации Омсукчанского городского округа</t>
  </si>
  <si>
    <t>____________________________________</t>
  </si>
  <si>
    <t>Управление образования, Управление  культуры, социальной и молодежной политики администрации Омсукчанского городского округа</t>
  </si>
  <si>
    <t>Управление культуры, Управление образования администрации Омсукчанского городского округа</t>
  </si>
  <si>
    <t>от 31.01.2019г. № 54</t>
  </si>
  <si>
    <t>отдел ГОиЧС администрации Омсукчанского городского округа</t>
  </si>
  <si>
    <r>
      <t xml:space="preserve">"7. </t>
    </r>
    <r>
      <rPr>
        <b/>
        <sz val="16"/>
        <color theme="1"/>
        <rFont val="Times New Roman"/>
        <family val="1"/>
        <charset val="204"/>
      </rPr>
      <t xml:space="preserve">Перечень  мероприятий Программы.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</si>
</sst>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="85" zoomScaleNormal="100" zoomScaleSheetLayoutView="85" workbookViewId="0">
      <selection activeCell="A7" sqref="A7:J7"/>
    </sheetView>
  </sheetViews>
  <sheetFormatPr defaultRowHeight="15"/>
  <cols>
    <col min="1" max="1" width="10.85546875" customWidth="1"/>
    <col min="2" max="2" width="54" customWidth="1"/>
    <col min="4" max="4" width="30.7109375" customWidth="1"/>
  </cols>
  <sheetData>
    <row r="1" spans="1:10" ht="18.75">
      <c r="A1" s="16"/>
      <c r="B1" s="16"/>
      <c r="C1" s="16"/>
      <c r="D1" s="16"/>
      <c r="E1" s="16"/>
      <c r="F1" s="16"/>
      <c r="G1" s="19" t="s">
        <v>91</v>
      </c>
      <c r="H1" s="16"/>
      <c r="I1" s="16"/>
      <c r="J1" s="16"/>
    </row>
    <row r="2" spans="1:10" ht="18.75">
      <c r="A2" s="16"/>
      <c r="B2" s="16"/>
      <c r="C2" s="16"/>
      <c r="D2" s="16"/>
      <c r="E2" s="16"/>
      <c r="F2" s="16"/>
      <c r="G2" s="19" t="s">
        <v>96</v>
      </c>
      <c r="H2" s="16"/>
      <c r="I2" s="16"/>
      <c r="J2" s="16"/>
    </row>
    <row r="3" spans="1:10" ht="18.75">
      <c r="A3" s="16"/>
      <c r="B3" s="16"/>
      <c r="C3" s="16"/>
      <c r="D3" s="16"/>
      <c r="E3" s="16"/>
      <c r="F3" s="16"/>
      <c r="G3" s="19" t="s">
        <v>97</v>
      </c>
      <c r="H3" s="16"/>
      <c r="I3" s="16"/>
      <c r="J3" s="16"/>
    </row>
    <row r="4" spans="1:10" ht="18.75">
      <c r="A4" s="16"/>
      <c r="B4" s="16"/>
      <c r="C4" s="16"/>
      <c r="D4" s="16"/>
      <c r="E4" s="16"/>
      <c r="F4" s="16"/>
      <c r="G4" s="19" t="s">
        <v>98</v>
      </c>
      <c r="H4" s="16"/>
      <c r="I4" s="16"/>
      <c r="J4" s="16"/>
    </row>
    <row r="5" spans="1:10" ht="18.75">
      <c r="A5" s="16"/>
      <c r="B5" s="16"/>
      <c r="C5" s="16"/>
      <c r="D5" s="16"/>
      <c r="E5" s="16"/>
      <c r="F5" s="16"/>
      <c r="G5" s="19" t="s">
        <v>106</v>
      </c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26.25" customHeight="1">
      <c r="A7" s="38" t="s">
        <v>108</v>
      </c>
      <c r="B7" s="38"/>
      <c r="C7" s="38"/>
      <c r="D7" s="38"/>
      <c r="E7" s="38"/>
      <c r="F7" s="38"/>
      <c r="G7" s="38"/>
      <c r="H7" s="38"/>
      <c r="I7" s="38"/>
      <c r="J7" s="38"/>
    </row>
    <row r="9" spans="1:10" ht="15.75" customHeight="1">
      <c r="A9" s="26" t="s">
        <v>35</v>
      </c>
      <c r="B9" s="24" t="s">
        <v>0</v>
      </c>
      <c r="C9" s="28" t="s">
        <v>34</v>
      </c>
      <c r="D9" s="24" t="s">
        <v>1</v>
      </c>
      <c r="E9" s="26" t="s">
        <v>33</v>
      </c>
      <c r="F9" s="24" t="s">
        <v>32</v>
      </c>
      <c r="G9" s="24"/>
      <c r="H9" s="24"/>
      <c r="I9" s="24"/>
      <c r="J9" s="24"/>
    </row>
    <row r="10" spans="1:10" ht="33.75" customHeight="1">
      <c r="A10" s="27"/>
      <c r="B10" s="24"/>
      <c r="C10" s="29"/>
      <c r="D10" s="24"/>
      <c r="E10" s="27"/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</row>
    <row r="11" spans="1:10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15.75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2.25" customHeight="1">
      <c r="A13" s="1" t="s">
        <v>42</v>
      </c>
      <c r="B13" s="4" t="s">
        <v>9</v>
      </c>
      <c r="C13" s="1" t="s">
        <v>10</v>
      </c>
      <c r="D13" s="22" t="s">
        <v>107</v>
      </c>
      <c r="E13" s="6">
        <f>SUM(F13:J13)</f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69" customHeight="1">
      <c r="A14" s="1" t="s">
        <v>43</v>
      </c>
      <c r="B14" s="4" t="s">
        <v>12</v>
      </c>
      <c r="C14" s="1" t="s">
        <v>10</v>
      </c>
      <c r="D14" s="1" t="s">
        <v>13</v>
      </c>
      <c r="E14" s="6">
        <f t="shared" ref="E14:E15" si="0">SUM(F14:J14)</f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02" customHeight="1">
      <c r="A15" s="1" t="s">
        <v>44</v>
      </c>
      <c r="B15" s="4" t="s">
        <v>36</v>
      </c>
      <c r="C15" s="1" t="s">
        <v>10</v>
      </c>
      <c r="D15" s="18" t="s">
        <v>104</v>
      </c>
      <c r="E15" s="6">
        <f t="shared" si="0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90" customHeight="1">
      <c r="A16" s="1" t="s">
        <v>45</v>
      </c>
      <c r="B16" s="4" t="s">
        <v>37</v>
      </c>
      <c r="C16" s="1" t="s">
        <v>10</v>
      </c>
      <c r="D16" s="18" t="s">
        <v>105</v>
      </c>
      <c r="E16" s="6">
        <v>25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</row>
    <row r="17" spans="1:10" ht="54.75" customHeight="1">
      <c r="A17" s="1" t="s">
        <v>46</v>
      </c>
      <c r="B17" s="4" t="s">
        <v>16</v>
      </c>
      <c r="C17" s="1" t="s">
        <v>10</v>
      </c>
      <c r="D17" s="1" t="s">
        <v>17</v>
      </c>
      <c r="E17" s="6">
        <f t="shared" ref="E17:E18" si="1">SUM(F17:J17)</f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30.5" customHeight="1">
      <c r="A18" s="15" t="s">
        <v>47</v>
      </c>
      <c r="B18" s="4" t="s">
        <v>38</v>
      </c>
      <c r="C18" s="1" t="s">
        <v>10</v>
      </c>
      <c r="D18" s="1" t="s">
        <v>18</v>
      </c>
      <c r="E18" s="6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86.25" customHeight="1">
      <c r="A19" s="7" t="s">
        <v>48</v>
      </c>
      <c r="B19" s="14" t="s">
        <v>39</v>
      </c>
      <c r="C19" s="26" t="s">
        <v>10</v>
      </c>
      <c r="D19" s="26" t="s">
        <v>107</v>
      </c>
      <c r="E19" s="3">
        <f>SUM(E20:E23)</f>
        <v>121</v>
      </c>
      <c r="F19" s="3">
        <f t="shared" ref="F19:J19" si="2">SUM(F20:F23)</f>
        <v>20</v>
      </c>
      <c r="G19" s="3">
        <f t="shared" si="2"/>
        <v>23</v>
      </c>
      <c r="H19" s="3">
        <f t="shared" si="2"/>
        <v>25</v>
      </c>
      <c r="I19" s="3">
        <f t="shared" si="2"/>
        <v>28</v>
      </c>
      <c r="J19" s="3">
        <f t="shared" si="2"/>
        <v>25</v>
      </c>
    </row>
    <row r="20" spans="1:10" ht="69.75" customHeight="1">
      <c r="A20" s="1" t="s">
        <v>49</v>
      </c>
      <c r="B20" s="4" t="s">
        <v>24</v>
      </c>
      <c r="C20" s="30"/>
      <c r="D20" s="30"/>
      <c r="E20" s="6">
        <v>10</v>
      </c>
      <c r="F20" s="1">
        <v>0</v>
      </c>
      <c r="G20" s="1">
        <v>5</v>
      </c>
      <c r="H20" s="1">
        <v>0</v>
      </c>
      <c r="I20" s="1">
        <v>5</v>
      </c>
      <c r="J20" s="1">
        <v>0</v>
      </c>
    </row>
    <row r="21" spans="1:10" ht="59.25" customHeight="1">
      <c r="A21" s="1" t="s">
        <v>50</v>
      </c>
      <c r="B21" s="4" t="s">
        <v>26</v>
      </c>
      <c r="C21" s="30"/>
      <c r="D21" s="30"/>
      <c r="E21" s="6">
        <v>35</v>
      </c>
      <c r="F21" s="1">
        <v>0</v>
      </c>
      <c r="G21" s="1">
        <v>15</v>
      </c>
      <c r="H21" s="1">
        <v>0</v>
      </c>
      <c r="I21" s="1">
        <v>20</v>
      </c>
      <c r="J21" s="1">
        <v>0</v>
      </c>
    </row>
    <row r="22" spans="1:10" ht="55.5" customHeight="1">
      <c r="A22" s="7" t="s">
        <v>51</v>
      </c>
      <c r="B22" s="4" t="s">
        <v>27</v>
      </c>
      <c r="C22" s="30"/>
      <c r="D22" s="30"/>
      <c r="E22" s="3">
        <v>70</v>
      </c>
      <c r="F22" s="7">
        <v>20</v>
      </c>
      <c r="G22" s="7">
        <v>0</v>
      </c>
      <c r="H22" s="7">
        <v>25</v>
      </c>
      <c r="I22" s="7">
        <v>0</v>
      </c>
      <c r="J22" s="7">
        <v>25</v>
      </c>
    </row>
    <row r="23" spans="1:10" ht="56.25" customHeight="1">
      <c r="A23" s="1" t="s">
        <v>52</v>
      </c>
      <c r="B23" s="4" t="s">
        <v>28</v>
      </c>
      <c r="C23" s="27"/>
      <c r="D23" s="27"/>
      <c r="E23" s="6">
        <v>6</v>
      </c>
      <c r="F23" s="1">
        <v>0</v>
      </c>
      <c r="G23" s="1">
        <v>3</v>
      </c>
      <c r="H23" s="1">
        <v>0</v>
      </c>
      <c r="I23" s="1">
        <v>3</v>
      </c>
      <c r="J23" s="1">
        <v>0</v>
      </c>
    </row>
    <row r="24" spans="1:10" ht="129" customHeight="1">
      <c r="A24" s="1" t="s">
        <v>53</v>
      </c>
      <c r="B24" s="4" t="s">
        <v>20</v>
      </c>
      <c r="C24" s="5" t="s">
        <v>10</v>
      </c>
      <c r="D24" s="1" t="s">
        <v>21</v>
      </c>
      <c r="E24" s="6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5.75">
      <c r="A25" s="31" t="s">
        <v>19</v>
      </c>
      <c r="B25" s="31"/>
      <c r="C25" s="31"/>
      <c r="D25" s="31"/>
      <c r="E25" s="6">
        <f>E13+E14+E15+E16+E17+E18+E19+E24</f>
        <v>146</v>
      </c>
      <c r="F25" s="6">
        <f t="shared" ref="F25:J25" si="3">F13+F14+F15+F16+F17+F18+F19+F24</f>
        <v>25</v>
      </c>
      <c r="G25" s="6">
        <f t="shared" si="3"/>
        <v>28</v>
      </c>
      <c r="H25" s="6">
        <f t="shared" si="3"/>
        <v>30</v>
      </c>
      <c r="I25" s="6">
        <f t="shared" si="3"/>
        <v>33</v>
      </c>
      <c r="J25" s="6">
        <f t="shared" si="3"/>
        <v>30</v>
      </c>
    </row>
    <row r="26" spans="1:10" ht="15.75">
      <c r="A26" s="25" t="s">
        <v>40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1.5" customHeight="1">
      <c r="A27" s="1" t="s">
        <v>54</v>
      </c>
      <c r="B27" s="4" t="s">
        <v>41</v>
      </c>
      <c r="C27" s="5" t="s">
        <v>74</v>
      </c>
      <c r="D27" s="18" t="s">
        <v>102</v>
      </c>
      <c r="E27" s="6">
        <f>SUM(F27:J27)</f>
        <v>4700.2</v>
      </c>
      <c r="F27" s="6">
        <f>F28+F35+F39+F43</f>
        <v>0</v>
      </c>
      <c r="G27" s="6">
        <f t="shared" ref="G27:J27" si="4">G28+G35+G39+G43</f>
        <v>1206.3999999999999</v>
      </c>
      <c r="H27" s="6">
        <f t="shared" si="4"/>
        <v>1164.5999999999999</v>
      </c>
      <c r="I27" s="6">
        <f t="shared" si="4"/>
        <v>1164.5999999999999</v>
      </c>
      <c r="J27" s="6">
        <f t="shared" si="4"/>
        <v>1164.5999999999999</v>
      </c>
    </row>
    <row r="28" spans="1:10" ht="35.25" customHeight="1">
      <c r="A28" s="26" t="s">
        <v>69</v>
      </c>
      <c r="B28" s="4" t="s">
        <v>59</v>
      </c>
      <c r="C28" s="26" t="s">
        <v>74</v>
      </c>
      <c r="D28" s="26" t="s">
        <v>99</v>
      </c>
      <c r="E28" s="6">
        <f>SUM(E29:E34)</f>
        <v>1936.5</v>
      </c>
      <c r="F28" s="6">
        <f t="shared" ref="F28:J28" si="5">SUM(F29:F34)</f>
        <v>0</v>
      </c>
      <c r="G28" s="6">
        <f t="shared" si="5"/>
        <v>494.7</v>
      </c>
      <c r="H28" s="6">
        <f t="shared" si="5"/>
        <v>480.6</v>
      </c>
      <c r="I28" s="6">
        <f t="shared" si="5"/>
        <v>480.6</v>
      </c>
      <c r="J28" s="6">
        <f t="shared" si="5"/>
        <v>480.6</v>
      </c>
    </row>
    <row r="29" spans="1:10" ht="21" customHeight="1">
      <c r="A29" s="30"/>
      <c r="B29" s="4" t="s">
        <v>56</v>
      </c>
      <c r="C29" s="30"/>
      <c r="D29" s="30"/>
      <c r="E29" s="6">
        <f t="shared" ref="E29:E43" si="6">SUM(F29:J29)</f>
        <v>318</v>
      </c>
      <c r="F29" s="1">
        <v>0</v>
      </c>
      <c r="G29" s="1">
        <v>84</v>
      </c>
      <c r="H29" s="1">
        <v>78</v>
      </c>
      <c r="I29" s="1">
        <v>78</v>
      </c>
      <c r="J29" s="1">
        <v>78</v>
      </c>
    </row>
    <row r="30" spans="1:10" ht="14.25" customHeight="1">
      <c r="A30" s="30"/>
      <c r="B30" s="4" t="s">
        <v>57</v>
      </c>
      <c r="C30" s="30"/>
      <c r="D30" s="30"/>
      <c r="E30" s="6">
        <f t="shared" si="6"/>
        <v>300</v>
      </c>
      <c r="F30" s="1">
        <v>0</v>
      </c>
      <c r="G30" s="1">
        <v>84</v>
      </c>
      <c r="H30" s="1">
        <v>72</v>
      </c>
      <c r="I30" s="1">
        <v>72</v>
      </c>
      <c r="J30" s="1">
        <v>72</v>
      </c>
    </row>
    <row r="31" spans="1:10" ht="15" customHeight="1">
      <c r="A31" s="30"/>
      <c r="B31" s="4" t="s">
        <v>58</v>
      </c>
      <c r="C31" s="30"/>
      <c r="D31" s="30"/>
      <c r="E31" s="6">
        <f t="shared" si="6"/>
        <v>318</v>
      </c>
      <c r="F31" s="1">
        <v>0</v>
      </c>
      <c r="G31" s="1">
        <v>84</v>
      </c>
      <c r="H31" s="1">
        <v>78</v>
      </c>
      <c r="I31" s="1">
        <v>78</v>
      </c>
      <c r="J31" s="1">
        <v>78</v>
      </c>
    </row>
    <row r="32" spans="1:10" ht="15" customHeight="1">
      <c r="A32" s="30"/>
      <c r="B32" s="4" t="s">
        <v>60</v>
      </c>
      <c r="C32" s="30"/>
      <c r="D32" s="30"/>
      <c r="E32" s="6">
        <f t="shared" si="6"/>
        <v>318</v>
      </c>
      <c r="F32" s="1">
        <v>0</v>
      </c>
      <c r="G32" s="13">
        <v>84</v>
      </c>
      <c r="H32" s="13">
        <v>78</v>
      </c>
      <c r="I32" s="13">
        <v>78</v>
      </c>
      <c r="J32" s="13">
        <v>78</v>
      </c>
    </row>
    <row r="33" spans="1:10" ht="15" customHeight="1">
      <c r="A33" s="30"/>
      <c r="B33" s="4" t="s">
        <v>61</v>
      </c>
      <c r="C33" s="30"/>
      <c r="D33" s="30"/>
      <c r="E33" s="6">
        <f t="shared" si="6"/>
        <v>318</v>
      </c>
      <c r="F33" s="1">
        <v>0</v>
      </c>
      <c r="G33" s="1">
        <v>84</v>
      </c>
      <c r="H33" s="1">
        <v>78</v>
      </c>
      <c r="I33" s="1">
        <v>78</v>
      </c>
      <c r="J33" s="1">
        <v>78</v>
      </c>
    </row>
    <row r="34" spans="1:10" ht="15" customHeight="1">
      <c r="A34" s="27"/>
      <c r="B34" s="4" t="s">
        <v>62</v>
      </c>
      <c r="C34" s="27"/>
      <c r="D34" s="27"/>
      <c r="E34" s="6">
        <f t="shared" si="6"/>
        <v>364.5</v>
      </c>
      <c r="F34" s="1">
        <v>0</v>
      </c>
      <c r="G34" s="1">
        <v>74.7</v>
      </c>
      <c r="H34" s="1">
        <v>96.6</v>
      </c>
      <c r="I34" s="1">
        <v>96.6</v>
      </c>
      <c r="J34" s="1">
        <v>96.6</v>
      </c>
    </row>
    <row r="35" spans="1:10" ht="47.25" customHeight="1">
      <c r="A35" s="26" t="s">
        <v>70</v>
      </c>
      <c r="B35" s="4" t="s">
        <v>64</v>
      </c>
      <c r="C35" s="26" t="s">
        <v>74</v>
      </c>
      <c r="D35" s="26" t="s">
        <v>101</v>
      </c>
      <c r="E35" s="6">
        <f>SUM(E36:E38)</f>
        <v>1608.1</v>
      </c>
      <c r="F35" s="6">
        <f t="shared" ref="F35:J35" si="7">SUM(F36:F38)</f>
        <v>0</v>
      </c>
      <c r="G35" s="6">
        <f t="shared" si="7"/>
        <v>420.1</v>
      </c>
      <c r="H35" s="6">
        <f t="shared" si="7"/>
        <v>396</v>
      </c>
      <c r="I35" s="6">
        <f t="shared" si="7"/>
        <v>396</v>
      </c>
      <c r="J35" s="6">
        <f t="shared" si="7"/>
        <v>396</v>
      </c>
    </row>
    <row r="36" spans="1:10" ht="15" customHeight="1">
      <c r="A36" s="30"/>
      <c r="B36" s="4" t="s">
        <v>65</v>
      </c>
      <c r="C36" s="30"/>
      <c r="D36" s="30"/>
      <c r="E36" s="6">
        <f t="shared" si="6"/>
        <v>534</v>
      </c>
      <c r="F36" s="1">
        <v>0</v>
      </c>
      <c r="G36" s="1">
        <v>138</v>
      </c>
      <c r="H36" s="13">
        <v>132</v>
      </c>
      <c r="I36" s="13">
        <v>132</v>
      </c>
      <c r="J36" s="13">
        <v>132</v>
      </c>
    </row>
    <row r="37" spans="1:10" ht="15" customHeight="1">
      <c r="A37" s="30"/>
      <c r="B37" s="4" t="s">
        <v>66</v>
      </c>
      <c r="C37" s="30"/>
      <c r="D37" s="30"/>
      <c r="E37" s="6">
        <f t="shared" si="6"/>
        <v>582</v>
      </c>
      <c r="F37" s="1">
        <v>0</v>
      </c>
      <c r="G37" s="1">
        <v>150</v>
      </c>
      <c r="H37" s="1">
        <v>144</v>
      </c>
      <c r="I37" s="1">
        <v>144</v>
      </c>
      <c r="J37" s="1">
        <v>144</v>
      </c>
    </row>
    <row r="38" spans="1:10" ht="15" customHeight="1">
      <c r="A38" s="27"/>
      <c r="B38" s="4" t="s">
        <v>67</v>
      </c>
      <c r="C38" s="27"/>
      <c r="D38" s="27"/>
      <c r="E38" s="6">
        <f t="shared" si="6"/>
        <v>492.1</v>
      </c>
      <c r="F38" s="1">
        <v>0</v>
      </c>
      <c r="G38" s="13">
        <v>132.1</v>
      </c>
      <c r="H38" s="13">
        <v>120</v>
      </c>
      <c r="I38" s="13">
        <v>120</v>
      </c>
      <c r="J38" s="13">
        <v>120</v>
      </c>
    </row>
    <row r="39" spans="1:10" ht="36" customHeight="1">
      <c r="A39" s="26" t="s">
        <v>71</v>
      </c>
      <c r="B39" s="4" t="s">
        <v>72</v>
      </c>
      <c r="C39" s="26" t="s">
        <v>74</v>
      </c>
      <c r="D39" s="26" t="s">
        <v>100</v>
      </c>
      <c r="E39" s="6">
        <f>SUM(E40:E42)</f>
        <v>912</v>
      </c>
      <c r="F39" s="6">
        <f t="shared" ref="F39:J39" si="8">SUM(F40:F42)</f>
        <v>0</v>
      </c>
      <c r="G39" s="6">
        <f t="shared" si="8"/>
        <v>228</v>
      </c>
      <c r="H39" s="6">
        <f t="shared" si="8"/>
        <v>228</v>
      </c>
      <c r="I39" s="6">
        <f t="shared" si="8"/>
        <v>228</v>
      </c>
      <c r="J39" s="6">
        <f t="shared" si="8"/>
        <v>228</v>
      </c>
    </row>
    <row r="40" spans="1:10" ht="15" customHeight="1">
      <c r="A40" s="30"/>
      <c r="B40" s="4" t="s">
        <v>73</v>
      </c>
      <c r="C40" s="30"/>
      <c r="D40" s="30"/>
      <c r="E40" s="6">
        <f t="shared" si="6"/>
        <v>240</v>
      </c>
      <c r="F40" s="1">
        <v>0</v>
      </c>
      <c r="G40" s="1">
        <v>60</v>
      </c>
      <c r="H40" s="1">
        <v>60</v>
      </c>
      <c r="I40" s="1">
        <v>60</v>
      </c>
      <c r="J40" s="1">
        <v>60</v>
      </c>
    </row>
    <row r="41" spans="1:10" ht="15" customHeight="1">
      <c r="A41" s="30"/>
      <c r="B41" s="4" t="s">
        <v>75</v>
      </c>
      <c r="C41" s="30"/>
      <c r="D41" s="30"/>
      <c r="E41" s="6">
        <f t="shared" si="6"/>
        <v>432</v>
      </c>
      <c r="F41" s="1">
        <v>0</v>
      </c>
      <c r="G41" s="1">
        <v>108</v>
      </c>
      <c r="H41" s="1">
        <v>108</v>
      </c>
      <c r="I41" s="1">
        <v>108</v>
      </c>
      <c r="J41" s="1">
        <v>108</v>
      </c>
    </row>
    <row r="42" spans="1:10" ht="36" customHeight="1">
      <c r="A42" s="27"/>
      <c r="B42" s="4" t="s">
        <v>76</v>
      </c>
      <c r="C42" s="27"/>
      <c r="D42" s="27"/>
      <c r="E42" s="6">
        <f t="shared" si="6"/>
        <v>240</v>
      </c>
      <c r="F42" s="1">
        <v>0</v>
      </c>
      <c r="G42" s="1">
        <v>60</v>
      </c>
      <c r="H42" s="1">
        <v>60</v>
      </c>
      <c r="I42" s="1">
        <v>60</v>
      </c>
      <c r="J42" s="1">
        <v>60</v>
      </c>
    </row>
    <row r="43" spans="1:10" ht="36" customHeight="1">
      <c r="A43" s="12" t="s">
        <v>92</v>
      </c>
      <c r="B43" s="4" t="s">
        <v>93</v>
      </c>
      <c r="C43" s="12" t="s">
        <v>74</v>
      </c>
      <c r="D43" s="12" t="s">
        <v>93</v>
      </c>
      <c r="E43" s="6">
        <f t="shared" si="6"/>
        <v>243.6</v>
      </c>
      <c r="F43" s="6">
        <v>0</v>
      </c>
      <c r="G43" s="6">
        <v>63.6</v>
      </c>
      <c r="H43" s="6">
        <v>60</v>
      </c>
      <c r="I43" s="6">
        <v>60</v>
      </c>
      <c r="J43" s="6">
        <v>60</v>
      </c>
    </row>
    <row r="44" spans="1:10" ht="119.25" customHeight="1">
      <c r="A44" s="10" t="s">
        <v>55</v>
      </c>
      <c r="B44" s="4" t="s">
        <v>79</v>
      </c>
      <c r="C44" s="10" t="s">
        <v>74</v>
      </c>
      <c r="D44" s="18" t="s">
        <v>102</v>
      </c>
      <c r="E44" s="6">
        <f>SUM(F44:J44)</f>
        <v>2233.9</v>
      </c>
      <c r="F44" s="6">
        <f>F45+F52+F56+F60</f>
        <v>0</v>
      </c>
      <c r="G44" s="6">
        <f t="shared" ref="G44:J44" si="9">G45+G52+G56+G60</f>
        <v>1009.9</v>
      </c>
      <c r="H44" s="6">
        <f t="shared" si="9"/>
        <v>408</v>
      </c>
      <c r="I44" s="6">
        <f t="shared" si="9"/>
        <v>408</v>
      </c>
      <c r="J44" s="6">
        <f t="shared" si="9"/>
        <v>408</v>
      </c>
    </row>
    <row r="45" spans="1:10" ht="36" customHeight="1">
      <c r="A45" s="26" t="s">
        <v>80</v>
      </c>
      <c r="B45" s="4" t="s">
        <v>59</v>
      </c>
      <c r="C45" s="26" t="s">
        <v>74</v>
      </c>
      <c r="D45" s="26" t="s">
        <v>99</v>
      </c>
      <c r="E45" s="6">
        <f>SUM(E46:E51)</f>
        <v>992.7</v>
      </c>
      <c r="F45" s="6">
        <f t="shared" ref="F45" si="10">SUM(F46:F51)</f>
        <v>0</v>
      </c>
      <c r="G45" s="6">
        <v>224.7</v>
      </c>
      <c r="H45" s="6">
        <f t="shared" ref="H45" si="11">SUM(H46:H51)</f>
        <v>256</v>
      </c>
      <c r="I45" s="6">
        <f t="shared" ref="I45" si="12">SUM(I46:I51)</f>
        <v>256</v>
      </c>
      <c r="J45" s="6">
        <f t="shared" ref="J45" si="13">SUM(J46:J51)</f>
        <v>256</v>
      </c>
    </row>
    <row r="46" spans="1:10" ht="17.25" customHeight="1">
      <c r="A46" s="30"/>
      <c r="B46" s="4" t="s">
        <v>56</v>
      </c>
      <c r="C46" s="30"/>
      <c r="D46" s="30"/>
      <c r="E46" s="6">
        <f t="shared" ref="E46:E51" si="14">SUM(F46:J46)</f>
        <v>192</v>
      </c>
      <c r="F46" s="1">
        <v>0</v>
      </c>
      <c r="G46" s="1">
        <v>48</v>
      </c>
      <c r="H46" s="1">
        <v>48</v>
      </c>
      <c r="I46" s="1">
        <v>48</v>
      </c>
      <c r="J46" s="1">
        <v>48</v>
      </c>
    </row>
    <row r="47" spans="1:10" ht="18.75" customHeight="1">
      <c r="A47" s="30"/>
      <c r="B47" s="4" t="s">
        <v>57</v>
      </c>
      <c r="C47" s="30"/>
      <c r="D47" s="30"/>
      <c r="E47" s="6">
        <f t="shared" si="14"/>
        <v>180</v>
      </c>
      <c r="F47" s="1">
        <v>0</v>
      </c>
      <c r="G47" s="1">
        <v>36</v>
      </c>
      <c r="H47" s="1">
        <v>48</v>
      </c>
      <c r="I47" s="1">
        <v>48</v>
      </c>
      <c r="J47" s="1">
        <v>48</v>
      </c>
    </row>
    <row r="48" spans="1:10" ht="19.5" customHeight="1">
      <c r="A48" s="30"/>
      <c r="B48" s="4" t="s">
        <v>58</v>
      </c>
      <c r="C48" s="30"/>
      <c r="D48" s="30"/>
      <c r="E48" s="6">
        <f t="shared" si="14"/>
        <v>160</v>
      </c>
      <c r="F48" s="1">
        <v>0</v>
      </c>
      <c r="G48" s="1">
        <v>40</v>
      </c>
      <c r="H48" s="1">
        <v>40</v>
      </c>
      <c r="I48" s="1">
        <v>40</v>
      </c>
      <c r="J48" s="1">
        <v>40</v>
      </c>
    </row>
    <row r="49" spans="1:10" ht="17.25" customHeight="1">
      <c r="A49" s="30"/>
      <c r="B49" s="4" t="s">
        <v>60</v>
      </c>
      <c r="C49" s="30"/>
      <c r="D49" s="30"/>
      <c r="E49" s="6">
        <f t="shared" si="14"/>
        <v>266.7</v>
      </c>
      <c r="F49" s="1">
        <v>0</v>
      </c>
      <c r="G49" s="13">
        <v>50.7</v>
      </c>
      <c r="H49" s="13">
        <v>72</v>
      </c>
      <c r="I49" s="13">
        <v>72</v>
      </c>
      <c r="J49" s="13">
        <v>72</v>
      </c>
    </row>
    <row r="50" spans="1:10" ht="17.25" customHeight="1">
      <c r="A50" s="30"/>
      <c r="B50" s="4" t="s">
        <v>61</v>
      </c>
      <c r="C50" s="30"/>
      <c r="D50" s="30"/>
      <c r="E50" s="6">
        <f t="shared" si="14"/>
        <v>98</v>
      </c>
      <c r="F50" s="1">
        <v>0</v>
      </c>
      <c r="G50" s="1">
        <v>26</v>
      </c>
      <c r="H50" s="1">
        <v>24</v>
      </c>
      <c r="I50" s="1">
        <v>24</v>
      </c>
      <c r="J50" s="1">
        <v>24</v>
      </c>
    </row>
    <row r="51" spans="1:10" ht="18" customHeight="1">
      <c r="A51" s="27"/>
      <c r="B51" s="4" t="s">
        <v>62</v>
      </c>
      <c r="C51" s="27"/>
      <c r="D51" s="27"/>
      <c r="E51" s="6">
        <f t="shared" si="14"/>
        <v>96</v>
      </c>
      <c r="F51" s="1">
        <v>0</v>
      </c>
      <c r="G51" s="1">
        <v>24</v>
      </c>
      <c r="H51" s="1">
        <v>24</v>
      </c>
      <c r="I51" s="1">
        <v>24</v>
      </c>
      <c r="J51" s="1">
        <v>24</v>
      </c>
    </row>
    <row r="52" spans="1:10" ht="46.5" customHeight="1">
      <c r="A52" s="26" t="s">
        <v>81</v>
      </c>
      <c r="B52" s="4" t="s">
        <v>64</v>
      </c>
      <c r="C52" s="26" t="s">
        <v>74</v>
      </c>
      <c r="D52" s="26" t="s">
        <v>101</v>
      </c>
      <c r="E52" s="6">
        <f>SUM(E53:E55)</f>
        <v>487.2</v>
      </c>
      <c r="F52" s="6">
        <f t="shared" ref="F52" si="15">SUM(F53:F55)</f>
        <v>0</v>
      </c>
      <c r="G52" s="6">
        <f t="shared" ref="G52" si="16">SUM(G53:G55)</f>
        <v>379.2</v>
      </c>
      <c r="H52" s="6">
        <f t="shared" ref="H52" si="17">SUM(H53:H55)</f>
        <v>36</v>
      </c>
      <c r="I52" s="6">
        <f t="shared" ref="I52" si="18">SUM(I53:I55)</f>
        <v>36</v>
      </c>
      <c r="J52" s="6">
        <f t="shared" ref="J52" si="19">SUM(J53:J55)</f>
        <v>36</v>
      </c>
    </row>
    <row r="53" spans="1:10" ht="16.5" customHeight="1">
      <c r="A53" s="30"/>
      <c r="B53" s="4" t="s">
        <v>65</v>
      </c>
      <c r="C53" s="30"/>
      <c r="D53" s="30"/>
      <c r="E53" s="6">
        <f t="shared" ref="E53:E55" si="20">SUM(F53:J53)</f>
        <v>341.2</v>
      </c>
      <c r="F53" s="17">
        <v>0</v>
      </c>
      <c r="G53" s="17">
        <v>341.2</v>
      </c>
      <c r="H53" s="17">
        <v>0</v>
      </c>
      <c r="I53" s="17">
        <v>0</v>
      </c>
      <c r="J53" s="17">
        <v>0</v>
      </c>
    </row>
    <row r="54" spans="1:10" ht="14.25" customHeight="1">
      <c r="A54" s="30"/>
      <c r="B54" s="4" t="s">
        <v>66</v>
      </c>
      <c r="C54" s="30"/>
      <c r="D54" s="30"/>
      <c r="E54" s="6">
        <f t="shared" si="20"/>
        <v>146</v>
      </c>
      <c r="F54" s="17">
        <v>0</v>
      </c>
      <c r="G54" s="17">
        <v>38</v>
      </c>
      <c r="H54" s="17">
        <v>36</v>
      </c>
      <c r="I54" s="17">
        <v>36</v>
      </c>
      <c r="J54" s="17">
        <v>36</v>
      </c>
    </row>
    <row r="55" spans="1:10" ht="15" customHeight="1">
      <c r="A55" s="27"/>
      <c r="B55" s="4" t="s">
        <v>67</v>
      </c>
      <c r="C55" s="27"/>
      <c r="D55" s="27"/>
      <c r="E55" s="6">
        <f t="shared" si="20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</row>
    <row r="56" spans="1:10" ht="36" customHeight="1">
      <c r="A56" s="26" t="s">
        <v>82</v>
      </c>
      <c r="B56" s="4" t="s">
        <v>72</v>
      </c>
      <c r="C56" s="26" t="s">
        <v>74</v>
      </c>
      <c r="D56" s="26" t="s">
        <v>100</v>
      </c>
      <c r="E56" s="6">
        <f>SUM(E57:E59)</f>
        <v>754</v>
      </c>
      <c r="F56" s="6">
        <f t="shared" ref="F56" si="21">SUM(F57:F59)</f>
        <v>0</v>
      </c>
      <c r="G56" s="6">
        <f t="shared" ref="G56" si="22">SUM(G57:G59)</f>
        <v>406</v>
      </c>
      <c r="H56" s="6">
        <f t="shared" ref="H56" si="23">SUM(H57:H59)</f>
        <v>116</v>
      </c>
      <c r="I56" s="6">
        <f t="shared" ref="I56" si="24">SUM(I57:I59)</f>
        <v>116</v>
      </c>
      <c r="J56" s="6">
        <f t="shared" ref="J56" si="25">SUM(J57:J59)</f>
        <v>116</v>
      </c>
    </row>
    <row r="57" spans="1:10" ht="15" customHeight="1">
      <c r="A57" s="30"/>
      <c r="B57" s="4" t="s">
        <v>73</v>
      </c>
      <c r="C57" s="30"/>
      <c r="D57" s="30"/>
      <c r="E57" s="6">
        <f t="shared" ref="E57:E60" si="26">SUM(F57:J57)</f>
        <v>144</v>
      </c>
      <c r="F57" s="1">
        <v>0</v>
      </c>
      <c r="G57" s="1">
        <v>36</v>
      </c>
      <c r="H57" s="1">
        <v>36</v>
      </c>
      <c r="I57" s="1">
        <v>36</v>
      </c>
      <c r="J57" s="1">
        <v>36</v>
      </c>
    </row>
    <row r="58" spans="1:10" ht="18" customHeight="1">
      <c r="A58" s="30"/>
      <c r="B58" s="4" t="s">
        <v>75</v>
      </c>
      <c r="C58" s="30"/>
      <c r="D58" s="30"/>
      <c r="E58" s="6">
        <f t="shared" si="26"/>
        <v>160</v>
      </c>
      <c r="F58" s="1">
        <v>0</v>
      </c>
      <c r="G58" s="1">
        <v>40</v>
      </c>
      <c r="H58" s="1">
        <v>40</v>
      </c>
      <c r="I58" s="1">
        <v>40</v>
      </c>
      <c r="J58" s="1">
        <v>40</v>
      </c>
    </row>
    <row r="59" spans="1:10" ht="33" customHeight="1">
      <c r="A59" s="27"/>
      <c r="B59" s="4" t="s">
        <v>76</v>
      </c>
      <c r="C59" s="27"/>
      <c r="D59" s="27"/>
      <c r="E59" s="6">
        <f t="shared" si="26"/>
        <v>450</v>
      </c>
      <c r="F59" s="1">
        <v>0</v>
      </c>
      <c r="G59" s="1">
        <f>40+290</f>
        <v>330</v>
      </c>
      <c r="H59" s="1">
        <v>40</v>
      </c>
      <c r="I59" s="1">
        <v>40</v>
      </c>
      <c r="J59" s="1">
        <v>40</v>
      </c>
    </row>
    <row r="60" spans="1:10" ht="33" customHeight="1">
      <c r="A60" s="12" t="s">
        <v>94</v>
      </c>
      <c r="B60" s="4" t="s">
        <v>93</v>
      </c>
      <c r="C60" s="12" t="s">
        <v>74</v>
      </c>
      <c r="D60" s="12" t="s">
        <v>93</v>
      </c>
      <c r="E60" s="6">
        <f t="shared" si="26"/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219" customHeight="1">
      <c r="A61" s="10" t="s">
        <v>63</v>
      </c>
      <c r="B61" s="4" t="s">
        <v>83</v>
      </c>
      <c r="C61" s="10" t="s">
        <v>74</v>
      </c>
      <c r="D61" s="18" t="s">
        <v>102</v>
      </c>
      <c r="E61" s="6">
        <f>SUM(F61:J61)</f>
        <v>2444.9</v>
      </c>
      <c r="F61" s="6">
        <f>F62+F69+F73+F77</f>
        <v>0</v>
      </c>
      <c r="G61" s="6">
        <f t="shared" ref="G61:J61" si="27">G62+G69+G73+G77</f>
        <v>640.1</v>
      </c>
      <c r="H61" s="6">
        <f t="shared" si="27"/>
        <v>601.6</v>
      </c>
      <c r="I61" s="6">
        <f t="shared" si="27"/>
        <v>601.6</v>
      </c>
      <c r="J61" s="6">
        <f t="shared" si="27"/>
        <v>601.6</v>
      </c>
    </row>
    <row r="62" spans="1:10" ht="36" customHeight="1">
      <c r="A62" s="26" t="s">
        <v>84</v>
      </c>
      <c r="B62" s="4" t="s">
        <v>59</v>
      </c>
      <c r="C62" s="26" t="s">
        <v>74</v>
      </c>
      <c r="D62" s="26" t="s">
        <v>99</v>
      </c>
      <c r="E62" s="6">
        <f>SUM(E63:E68)</f>
        <v>1622</v>
      </c>
      <c r="F62" s="6">
        <f t="shared" ref="F62" si="28">SUM(F63:F68)</f>
        <v>0</v>
      </c>
      <c r="G62" s="6">
        <f t="shared" ref="G62" si="29">SUM(G63:G68)</f>
        <v>405.5</v>
      </c>
      <c r="H62" s="6">
        <f t="shared" ref="H62" si="30">SUM(H63:H68)</f>
        <v>405.5</v>
      </c>
      <c r="I62" s="6">
        <f t="shared" ref="I62" si="31">SUM(I63:I68)</f>
        <v>405.5</v>
      </c>
      <c r="J62" s="6">
        <f t="shared" ref="J62" si="32">SUM(J63:J68)</f>
        <v>405.5</v>
      </c>
    </row>
    <row r="63" spans="1:10" ht="15.75" customHeight="1">
      <c r="A63" s="30"/>
      <c r="B63" s="4" t="s">
        <v>56</v>
      </c>
      <c r="C63" s="30"/>
      <c r="D63" s="30"/>
      <c r="E63" s="6">
        <f t="shared" ref="E63:E68" si="33">SUM(F63:J63)</f>
        <v>304.39999999999998</v>
      </c>
      <c r="F63" s="1">
        <v>0</v>
      </c>
      <c r="G63" s="13">
        <v>76.099999999999994</v>
      </c>
      <c r="H63" s="13">
        <v>76.099999999999994</v>
      </c>
      <c r="I63" s="13">
        <v>76.099999999999994</v>
      </c>
      <c r="J63" s="13">
        <v>76.099999999999994</v>
      </c>
    </row>
    <row r="64" spans="1:10" ht="18.75" customHeight="1">
      <c r="A64" s="30"/>
      <c r="B64" s="4" t="s">
        <v>57</v>
      </c>
      <c r="C64" s="30"/>
      <c r="D64" s="30"/>
      <c r="E64" s="6">
        <f t="shared" si="33"/>
        <v>268.39999999999998</v>
      </c>
      <c r="F64" s="17">
        <v>0</v>
      </c>
      <c r="G64" s="17">
        <v>67.099999999999994</v>
      </c>
      <c r="H64" s="17">
        <v>67.099999999999994</v>
      </c>
      <c r="I64" s="17">
        <v>67.099999999999994</v>
      </c>
      <c r="J64" s="17">
        <v>67.099999999999994</v>
      </c>
    </row>
    <row r="65" spans="1:10" ht="18.75" customHeight="1">
      <c r="A65" s="30"/>
      <c r="B65" s="4" t="s">
        <v>58</v>
      </c>
      <c r="C65" s="30"/>
      <c r="D65" s="30"/>
      <c r="E65" s="6">
        <f t="shared" si="33"/>
        <v>244</v>
      </c>
      <c r="F65" s="17">
        <v>0</v>
      </c>
      <c r="G65" s="17">
        <v>61</v>
      </c>
      <c r="H65" s="17">
        <v>61</v>
      </c>
      <c r="I65" s="17">
        <v>61</v>
      </c>
      <c r="J65" s="17">
        <v>61</v>
      </c>
    </row>
    <row r="66" spans="1:10" ht="18.75" customHeight="1">
      <c r="A66" s="30"/>
      <c r="B66" s="4" t="s">
        <v>60</v>
      </c>
      <c r="C66" s="30"/>
      <c r="D66" s="30"/>
      <c r="E66" s="6">
        <f t="shared" si="33"/>
        <v>268.39999999999998</v>
      </c>
      <c r="F66" s="17">
        <v>0</v>
      </c>
      <c r="G66" s="17">
        <v>67.099999999999994</v>
      </c>
      <c r="H66" s="17">
        <v>67.099999999999994</v>
      </c>
      <c r="I66" s="17">
        <v>67.099999999999994</v>
      </c>
      <c r="J66" s="17">
        <v>67.099999999999994</v>
      </c>
    </row>
    <row r="67" spans="1:10" ht="18.75" customHeight="1">
      <c r="A67" s="30"/>
      <c r="B67" s="4" t="s">
        <v>61</v>
      </c>
      <c r="C67" s="30"/>
      <c r="D67" s="30"/>
      <c r="E67" s="6">
        <f t="shared" si="33"/>
        <v>268.39999999999998</v>
      </c>
      <c r="F67" s="1">
        <v>0</v>
      </c>
      <c r="G67" s="13">
        <v>67.099999999999994</v>
      </c>
      <c r="H67" s="13">
        <v>67.099999999999994</v>
      </c>
      <c r="I67" s="13">
        <v>67.099999999999994</v>
      </c>
      <c r="J67" s="13">
        <v>67.099999999999994</v>
      </c>
    </row>
    <row r="68" spans="1:10" ht="18.75" customHeight="1">
      <c r="A68" s="27"/>
      <c r="B68" s="4" t="s">
        <v>62</v>
      </c>
      <c r="C68" s="27"/>
      <c r="D68" s="27"/>
      <c r="E68" s="6">
        <f t="shared" si="33"/>
        <v>268.39999999999998</v>
      </c>
      <c r="F68" s="1">
        <v>0</v>
      </c>
      <c r="G68" s="13">
        <v>67.099999999999994</v>
      </c>
      <c r="H68" s="13">
        <v>67.099999999999994</v>
      </c>
      <c r="I68" s="13">
        <v>67.099999999999994</v>
      </c>
      <c r="J68" s="13">
        <v>67.099999999999994</v>
      </c>
    </row>
    <row r="69" spans="1:10" ht="44.25" customHeight="1">
      <c r="A69" s="26" t="s">
        <v>85</v>
      </c>
      <c r="B69" s="4" t="s">
        <v>64</v>
      </c>
      <c r="C69" s="26" t="s">
        <v>74</v>
      </c>
      <c r="D69" s="26" t="s">
        <v>101</v>
      </c>
      <c r="E69" s="6">
        <f>SUM(E70:E72)</f>
        <v>0</v>
      </c>
      <c r="F69" s="6">
        <f t="shared" ref="F69" si="34">SUM(F70:F72)</f>
        <v>0</v>
      </c>
      <c r="G69" s="6">
        <f t="shared" ref="G69" si="35">SUM(G70:G72)</f>
        <v>0</v>
      </c>
      <c r="H69" s="6">
        <f t="shared" ref="H69" si="36">SUM(H70:H72)</f>
        <v>0</v>
      </c>
      <c r="I69" s="6">
        <f t="shared" ref="I69" si="37">SUM(I70:I72)</f>
        <v>0</v>
      </c>
      <c r="J69" s="6">
        <f t="shared" ref="J69" si="38">SUM(J70:J72)</f>
        <v>0</v>
      </c>
    </row>
    <row r="70" spans="1:10" ht="18.75" customHeight="1">
      <c r="A70" s="30"/>
      <c r="B70" s="4" t="s">
        <v>65</v>
      </c>
      <c r="C70" s="30"/>
      <c r="D70" s="30"/>
      <c r="E70" s="6">
        <f t="shared" ref="E70:E72" si="39">SUM(F70:J70)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</row>
    <row r="71" spans="1:10" ht="18.75" customHeight="1">
      <c r="A71" s="30"/>
      <c r="B71" s="4" t="s">
        <v>66</v>
      </c>
      <c r="C71" s="30"/>
      <c r="D71" s="30"/>
      <c r="E71" s="6">
        <f t="shared" si="39"/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</row>
    <row r="72" spans="1:10" ht="18.75" customHeight="1">
      <c r="A72" s="27"/>
      <c r="B72" s="4" t="s">
        <v>67</v>
      </c>
      <c r="C72" s="27"/>
      <c r="D72" s="27"/>
      <c r="E72" s="6">
        <f t="shared" si="39"/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</row>
    <row r="73" spans="1:10" ht="36.75" customHeight="1">
      <c r="A73" s="26" t="s">
        <v>86</v>
      </c>
      <c r="B73" s="4" t="s">
        <v>72</v>
      </c>
      <c r="C73" s="26" t="s">
        <v>74</v>
      </c>
      <c r="D73" s="26" t="s">
        <v>100</v>
      </c>
      <c r="E73" s="6">
        <f>SUM(E74:E76)</f>
        <v>822.9</v>
      </c>
      <c r="F73" s="6">
        <f t="shared" ref="F73" si="40">SUM(F74:F76)</f>
        <v>0</v>
      </c>
      <c r="G73" s="6">
        <f t="shared" ref="G73" si="41">SUM(G74:G76)</f>
        <v>234.6</v>
      </c>
      <c r="H73" s="6">
        <f t="shared" ref="H73" si="42">SUM(H74:H76)</f>
        <v>196.1</v>
      </c>
      <c r="I73" s="6">
        <f t="shared" ref="I73" si="43">SUM(I74:I76)</f>
        <v>196.1</v>
      </c>
      <c r="J73" s="6">
        <f t="shared" ref="J73" si="44">SUM(J74:J76)</f>
        <v>196.1</v>
      </c>
    </row>
    <row r="74" spans="1:10" ht="18.75" customHeight="1">
      <c r="A74" s="30"/>
      <c r="B74" s="4" t="s">
        <v>73</v>
      </c>
      <c r="C74" s="30"/>
      <c r="D74" s="30"/>
      <c r="E74" s="6">
        <f t="shared" ref="E74:E77" si="45">SUM(F74:J74)</f>
        <v>268.39999999999998</v>
      </c>
      <c r="F74" s="1">
        <v>0</v>
      </c>
      <c r="G74" s="13">
        <v>67.099999999999994</v>
      </c>
      <c r="H74" s="13">
        <v>67.099999999999994</v>
      </c>
      <c r="I74" s="13">
        <v>67.099999999999994</v>
      </c>
      <c r="J74" s="13">
        <v>67.099999999999994</v>
      </c>
    </row>
    <row r="75" spans="1:10" ht="18.75" customHeight="1">
      <c r="A75" s="30"/>
      <c r="B75" s="4" t="s">
        <v>75</v>
      </c>
      <c r="C75" s="30"/>
      <c r="D75" s="30"/>
      <c r="E75" s="6">
        <f t="shared" si="45"/>
        <v>244</v>
      </c>
      <c r="F75" s="1">
        <v>0</v>
      </c>
      <c r="G75" s="1">
        <v>61</v>
      </c>
      <c r="H75" s="1">
        <v>61</v>
      </c>
      <c r="I75" s="1">
        <v>61</v>
      </c>
      <c r="J75" s="1">
        <v>61</v>
      </c>
    </row>
    <row r="76" spans="1:10" ht="33.75" customHeight="1">
      <c r="A76" s="27"/>
      <c r="B76" s="4" t="s">
        <v>76</v>
      </c>
      <c r="C76" s="27"/>
      <c r="D76" s="27"/>
      <c r="E76" s="6">
        <f t="shared" si="45"/>
        <v>310.5</v>
      </c>
      <c r="F76" s="1">
        <v>0</v>
      </c>
      <c r="G76" s="1">
        <f>68+38.5</f>
        <v>106.5</v>
      </c>
      <c r="H76" s="1">
        <v>68</v>
      </c>
      <c r="I76" s="1">
        <v>68</v>
      </c>
      <c r="J76" s="1">
        <v>68</v>
      </c>
    </row>
    <row r="77" spans="1:10" ht="33.75" customHeight="1">
      <c r="A77" s="12" t="s">
        <v>95</v>
      </c>
      <c r="B77" s="4" t="s">
        <v>93</v>
      </c>
      <c r="C77" s="12" t="s">
        <v>74</v>
      </c>
      <c r="D77" s="12" t="s">
        <v>93</v>
      </c>
      <c r="E77" s="6">
        <f t="shared" si="45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41" customHeight="1">
      <c r="A78" s="10" t="s">
        <v>68</v>
      </c>
      <c r="B78" s="4" t="s">
        <v>87</v>
      </c>
      <c r="C78" s="10" t="s">
        <v>74</v>
      </c>
      <c r="D78" s="18" t="s">
        <v>102</v>
      </c>
      <c r="E78" s="6">
        <f>SUM(F78:J78)</f>
        <v>4610.8999999999996</v>
      </c>
      <c r="F78" s="6">
        <f>F79+F86+F90</f>
        <v>0</v>
      </c>
      <c r="G78" s="6">
        <f t="shared" ref="G78" si="46">G79+G86+G90</f>
        <v>1825.6999999999998</v>
      </c>
      <c r="H78" s="6">
        <f t="shared" ref="H78" si="47">H79+H86+H90</f>
        <v>928.40000000000009</v>
      </c>
      <c r="I78" s="6">
        <f t="shared" ref="I78" si="48">I79+I86+I90</f>
        <v>928.40000000000009</v>
      </c>
      <c r="J78" s="6">
        <f t="shared" ref="J78" si="49">J79+J86+J90</f>
        <v>928.40000000000009</v>
      </c>
    </row>
    <row r="79" spans="1:10" ht="41.25" customHeight="1">
      <c r="A79" s="26" t="s">
        <v>88</v>
      </c>
      <c r="B79" s="4" t="s">
        <v>59</v>
      </c>
      <c r="C79" s="26" t="s">
        <v>74</v>
      </c>
      <c r="D79" s="26" t="s">
        <v>99</v>
      </c>
      <c r="E79" s="6">
        <f>SUM(E80:E85)</f>
        <v>1552</v>
      </c>
      <c r="F79" s="6">
        <f t="shared" ref="F79" si="50">SUM(F80:F85)</f>
        <v>0</v>
      </c>
      <c r="G79" s="6">
        <v>513.4</v>
      </c>
      <c r="H79" s="6">
        <f t="shared" ref="H79" si="51">SUM(H80:H85)</f>
        <v>346.2</v>
      </c>
      <c r="I79" s="6">
        <f t="shared" ref="I79" si="52">SUM(I80:I85)</f>
        <v>346.2</v>
      </c>
      <c r="J79" s="6">
        <f t="shared" ref="J79" si="53">SUM(J80:J85)</f>
        <v>346.2</v>
      </c>
    </row>
    <row r="80" spans="1:10" ht="18.75" customHeight="1">
      <c r="A80" s="30"/>
      <c r="B80" s="4" t="s">
        <v>56</v>
      </c>
      <c r="C80" s="30"/>
      <c r="D80" s="30"/>
      <c r="E80" s="6">
        <f t="shared" ref="E80:E85" si="54">SUM(F80:J80)</f>
        <v>306.39999999999998</v>
      </c>
      <c r="F80" s="17">
        <v>0</v>
      </c>
      <c r="G80" s="17">
        <v>72.099999999999994</v>
      </c>
      <c r="H80" s="17">
        <v>78.099999999999994</v>
      </c>
      <c r="I80" s="17">
        <v>78.099999999999994</v>
      </c>
      <c r="J80" s="17">
        <v>78.099999999999994</v>
      </c>
    </row>
    <row r="81" spans="1:10" ht="18.75" customHeight="1">
      <c r="A81" s="30"/>
      <c r="B81" s="4" t="s">
        <v>57</v>
      </c>
      <c r="C81" s="30"/>
      <c r="D81" s="30"/>
      <c r="E81" s="6">
        <f t="shared" si="54"/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</row>
    <row r="82" spans="1:10" ht="18.75" customHeight="1">
      <c r="A82" s="30"/>
      <c r="B82" s="4" t="s">
        <v>58</v>
      </c>
      <c r="C82" s="30"/>
      <c r="D82" s="30"/>
      <c r="E82" s="6">
        <f t="shared" si="54"/>
        <v>302</v>
      </c>
      <c r="F82" s="17">
        <v>0</v>
      </c>
      <c r="G82" s="17">
        <v>71</v>
      </c>
      <c r="H82" s="17">
        <v>77</v>
      </c>
      <c r="I82" s="17">
        <v>77</v>
      </c>
      <c r="J82" s="17">
        <v>77</v>
      </c>
    </row>
    <row r="83" spans="1:10" ht="18.75" customHeight="1">
      <c r="A83" s="30"/>
      <c r="B83" s="4" t="s">
        <v>60</v>
      </c>
      <c r="C83" s="30"/>
      <c r="D83" s="30"/>
      <c r="E83" s="6">
        <f t="shared" si="54"/>
        <v>312.39999999999998</v>
      </c>
      <c r="F83" s="17">
        <v>0</v>
      </c>
      <c r="G83" s="17">
        <v>78.099999999999994</v>
      </c>
      <c r="H83" s="17">
        <v>78.099999999999994</v>
      </c>
      <c r="I83" s="17">
        <v>78.099999999999994</v>
      </c>
      <c r="J83" s="17">
        <v>78.099999999999994</v>
      </c>
    </row>
    <row r="84" spans="1:10" ht="18.75" customHeight="1">
      <c r="A84" s="30"/>
      <c r="B84" s="4" t="s">
        <v>61</v>
      </c>
      <c r="C84" s="30"/>
      <c r="D84" s="30"/>
      <c r="E84" s="6">
        <f t="shared" si="54"/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</row>
    <row r="85" spans="1:10" ht="16.5" customHeight="1">
      <c r="A85" s="27"/>
      <c r="B85" s="4" t="s">
        <v>62</v>
      </c>
      <c r="C85" s="27"/>
      <c r="D85" s="27"/>
      <c r="E85" s="6">
        <f t="shared" si="54"/>
        <v>631.20000000000005</v>
      </c>
      <c r="F85" s="1">
        <v>0</v>
      </c>
      <c r="G85" s="1">
        <v>292.2</v>
      </c>
      <c r="H85" s="1">
        <v>113</v>
      </c>
      <c r="I85" s="1">
        <v>113</v>
      </c>
      <c r="J85" s="1">
        <v>113</v>
      </c>
    </row>
    <row r="86" spans="1:10" ht="48.75" customHeight="1">
      <c r="A86" s="26" t="s">
        <v>89</v>
      </c>
      <c r="B86" s="4" t="s">
        <v>64</v>
      </c>
      <c r="C86" s="26" t="s">
        <v>74</v>
      </c>
      <c r="D86" s="26" t="s">
        <v>101</v>
      </c>
      <c r="E86" s="6">
        <f>SUM(E87:E89)</f>
        <v>3058.9</v>
      </c>
      <c r="F86" s="6">
        <f t="shared" ref="F86" si="55">SUM(F87:F89)</f>
        <v>0</v>
      </c>
      <c r="G86" s="6">
        <f t="shared" ref="G86" si="56">SUM(G87:G89)</f>
        <v>1312.3</v>
      </c>
      <c r="H86" s="6">
        <f t="shared" ref="H86" si="57">SUM(H87:H89)</f>
        <v>582.20000000000005</v>
      </c>
      <c r="I86" s="6">
        <f t="shared" ref="I86" si="58">SUM(I87:I89)</f>
        <v>582.20000000000005</v>
      </c>
      <c r="J86" s="6">
        <f t="shared" ref="J86" si="59">SUM(J87:J89)</f>
        <v>582.20000000000005</v>
      </c>
    </row>
    <row r="87" spans="1:10" ht="18.75" customHeight="1">
      <c r="A87" s="30"/>
      <c r="B87" s="4" t="s">
        <v>65</v>
      </c>
      <c r="C87" s="30"/>
      <c r="D87" s="30"/>
      <c r="E87" s="6">
        <f t="shared" ref="E87:E89" si="60">SUM(F87:J87)</f>
        <v>338.3</v>
      </c>
      <c r="F87" s="1">
        <v>0</v>
      </c>
      <c r="G87" s="1">
        <v>71.3</v>
      </c>
      <c r="H87" s="1">
        <v>89</v>
      </c>
      <c r="I87" s="1">
        <v>89</v>
      </c>
      <c r="J87" s="1">
        <v>89</v>
      </c>
    </row>
    <row r="88" spans="1:10" ht="18.75" customHeight="1">
      <c r="A88" s="30"/>
      <c r="B88" s="4" t="s">
        <v>66</v>
      </c>
      <c r="C88" s="30"/>
      <c r="D88" s="30"/>
      <c r="E88" s="6">
        <f t="shared" si="60"/>
        <v>1142.8</v>
      </c>
      <c r="F88" s="1">
        <v>0</v>
      </c>
      <c r="G88" s="1">
        <v>662.8</v>
      </c>
      <c r="H88" s="1">
        <v>160</v>
      </c>
      <c r="I88" s="1">
        <v>160</v>
      </c>
      <c r="J88" s="1">
        <v>160</v>
      </c>
    </row>
    <row r="89" spans="1:10" ht="18.75" customHeight="1">
      <c r="A89" s="27"/>
      <c r="B89" s="4" t="s">
        <v>67</v>
      </c>
      <c r="C89" s="27"/>
      <c r="D89" s="27"/>
      <c r="E89" s="6">
        <f t="shared" si="60"/>
        <v>1577.8000000000002</v>
      </c>
      <c r="F89" s="1">
        <v>0</v>
      </c>
      <c r="G89" s="13">
        <v>578.20000000000005</v>
      </c>
      <c r="H89" s="13">
        <v>333.2</v>
      </c>
      <c r="I89" s="13">
        <v>333.2</v>
      </c>
      <c r="J89" s="13">
        <v>333.2</v>
      </c>
    </row>
    <row r="90" spans="1:10" ht="39.75" customHeight="1">
      <c r="A90" s="26" t="s">
        <v>90</v>
      </c>
      <c r="B90" s="4" t="s">
        <v>72</v>
      </c>
      <c r="C90" s="26" t="s">
        <v>74</v>
      </c>
      <c r="D90" s="26" t="s">
        <v>100</v>
      </c>
      <c r="E90" s="6">
        <f>SUM(E91:E93)</f>
        <v>0</v>
      </c>
      <c r="F90" s="6">
        <f t="shared" ref="F90" si="61">SUM(F91:F93)</f>
        <v>0</v>
      </c>
      <c r="G90" s="6">
        <f t="shared" ref="G90" si="62">SUM(G91:G93)</f>
        <v>0</v>
      </c>
      <c r="H90" s="6">
        <f t="shared" ref="H90" si="63">SUM(H91:H93)</f>
        <v>0</v>
      </c>
      <c r="I90" s="6">
        <f t="shared" ref="I90" si="64">SUM(I91:I93)</f>
        <v>0</v>
      </c>
      <c r="J90" s="6">
        <f t="shared" ref="J90" si="65">SUM(J91:J93)</f>
        <v>0</v>
      </c>
    </row>
    <row r="91" spans="1:10" ht="18.75" customHeight="1">
      <c r="A91" s="30"/>
      <c r="B91" s="4" t="s">
        <v>73</v>
      </c>
      <c r="C91" s="30"/>
      <c r="D91" s="30"/>
      <c r="E91" s="6">
        <f t="shared" ref="E91:E93" si="66">SUM(F91:J91)</f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1:10" ht="18.75" customHeight="1">
      <c r="A92" s="30"/>
      <c r="B92" s="4" t="s">
        <v>75</v>
      </c>
      <c r="C92" s="30"/>
      <c r="D92" s="30"/>
      <c r="E92" s="6">
        <f t="shared" si="66"/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</row>
    <row r="93" spans="1:10" ht="30.75" customHeight="1">
      <c r="A93" s="27"/>
      <c r="B93" s="4" t="s">
        <v>76</v>
      </c>
      <c r="C93" s="27"/>
      <c r="D93" s="27"/>
      <c r="E93" s="6">
        <f t="shared" si="66"/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0" ht="15" customHeight="1">
      <c r="A94" s="31" t="s">
        <v>22</v>
      </c>
      <c r="B94" s="31"/>
      <c r="C94" s="31"/>
      <c r="D94" s="31"/>
      <c r="E94" s="6">
        <f>E27+E44+E61+E78</f>
        <v>13989.9</v>
      </c>
      <c r="F94" s="6">
        <f t="shared" ref="F94:J94" si="67">F27+F44+F61+F78</f>
        <v>0</v>
      </c>
      <c r="G94" s="6">
        <f t="shared" si="67"/>
        <v>4682.0999999999995</v>
      </c>
      <c r="H94" s="6">
        <f t="shared" si="67"/>
        <v>3102.6</v>
      </c>
      <c r="I94" s="6">
        <f t="shared" si="67"/>
        <v>3102.6</v>
      </c>
      <c r="J94" s="6">
        <f t="shared" si="67"/>
        <v>3102.6</v>
      </c>
    </row>
    <row r="95" spans="1:10" ht="31.5" hidden="1" customHeight="1">
      <c r="A95" s="25" t="s">
        <v>23</v>
      </c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69.75" hidden="1" customHeight="1">
      <c r="A96" s="1" t="s">
        <v>8</v>
      </c>
      <c r="B96" s="4" t="s">
        <v>24</v>
      </c>
      <c r="C96" s="5" t="s">
        <v>10</v>
      </c>
      <c r="D96" s="1" t="s">
        <v>25</v>
      </c>
      <c r="E96" s="1">
        <v>10</v>
      </c>
      <c r="F96" s="1">
        <v>0</v>
      </c>
      <c r="G96" s="1"/>
      <c r="H96" s="1"/>
      <c r="I96" s="1"/>
      <c r="J96" s="1">
        <v>0</v>
      </c>
    </row>
    <row r="97" spans="1:10" ht="71.25" hidden="1" customHeight="1">
      <c r="A97" s="1" t="s">
        <v>11</v>
      </c>
      <c r="B97" s="4" t="s">
        <v>26</v>
      </c>
      <c r="C97" s="5" t="s">
        <v>10</v>
      </c>
      <c r="D97" s="1" t="s">
        <v>25</v>
      </c>
      <c r="E97" s="1">
        <v>35</v>
      </c>
      <c r="F97" s="1"/>
      <c r="G97" s="1"/>
      <c r="H97" s="1"/>
      <c r="I97" s="1"/>
      <c r="J97" s="1"/>
    </row>
    <row r="98" spans="1:10" ht="57.75" hidden="1" customHeight="1">
      <c r="A98" s="7" t="s">
        <v>14</v>
      </c>
      <c r="B98" s="4" t="s">
        <v>27</v>
      </c>
      <c r="C98" s="8" t="s">
        <v>10</v>
      </c>
      <c r="D98" s="7" t="s">
        <v>25</v>
      </c>
      <c r="E98" s="7">
        <v>70</v>
      </c>
      <c r="F98" s="7">
        <v>20</v>
      </c>
      <c r="G98" s="7"/>
      <c r="H98" s="7"/>
      <c r="I98" s="7"/>
      <c r="J98" s="7">
        <v>25</v>
      </c>
    </row>
    <row r="99" spans="1:10" ht="51.75" hidden="1" customHeight="1">
      <c r="A99" s="1" t="s">
        <v>15</v>
      </c>
      <c r="B99" s="4" t="s">
        <v>28</v>
      </c>
      <c r="C99" s="5" t="s">
        <v>10</v>
      </c>
      <c r="D99" s="1" t="s">
        <v>25</v>
      </c>
      <c r="E99" s="1">
        <v>6</v>
      </c>
      <c r="F99" s="1"/>
      <c r="G99" s="1"/>
      <c r="H99" s="1"/>
      <c r="I99" s="1"/>
      <c r="J99" s="1"/>
    </row>
    <row r="100" spans="1:10" ht="15" hidden="1" customHeight="1">
      <c r="A100" s="11" t="s">
        <v>29</v>
      </c>
      <c r="B100" s="11"/>
      <c r="C100" s="11"/>
      <c r="D100" s="11"/>
      <c r="E100" s="6">
        <v>121</v>
      </c>
      <c r="F100" s="6">
        <v>20</v>
      </c>
      <c r="G100" s="6"/>
      <c r="H100" s="6"/>
      <c r="I100" s="6"/>
      <c r="J100" s="6">
        <v>25</v>
      </c>
    </row>
    <row r="101" spans="1:10" ht="15.75" customHeight="1">
      <c r="A101" s="32" t="s">
        <v>77</v>
      </c>
      <c r="B101" s="33"/>
      <c r="C101" s="33"/>
      <c r="D101" s="33"/>
      <c r="E101" s="33"/>
      <c r="F101" s="33"/>
      <c r="G101" s="33"/>
      <c r="H101" s="33"/>
      <c r="I101" s="33"/>
      <c r="J101" s="34"/>
    </row>
    <row r="102" spans="1:10" ht="60.75" customHeight="1">
      <c r="A102" s="1" t="s">
        <v>78</v>
      </c>
      <c r="B102" s="9" t="s">
        <v>30</v>
      </c>
      <c r="C102" s="5" t="s">
        <v>10</v>
      </c>
      <c r="D102" s="22" t="s">
        <v>107</v>
      </c>
      <c r="E102" s="1">
        <v>69</v>
      </c>
      <c r="F102" s="1">
        <v>9</v>
      </c>
      <c r="G102" s="1">
        <v>15</v>
      </c>
      <c r="H102" s="1">
        <v>15</v>
      </c>
      <c r="I102" s="1">
        <v>15</v>
      </c>
      <c r="J102" s="1">
        <v>15</v>
      </c>
    </row>
    <row r="103" spans="1:10" ht="15.75" customHeight="1">
      <c r="A103" s="35" t="s">
        <v>29</v>
      </c>
      <c r="B103" s="36"/>
      <c r="C103" s="36"/>
      <c r="D103" s="37"/>
      <c r="E103" s="6">
        <f>E102</f>
        <v>69</v>
      </c>
      <c r="F103" s="6">
        <f t="shared" ref="F103:J103" si="68">F102</f>
        <v>9</v>
      </c>
      <c r="G103" s="6">
        <f t="shared" si="68"/>
        <v>15</v>
      </c>
      <c r="H103" s="6">
        <f t="shared" si="68"/>
        <v>15</v>
      </c>
      <c r="I103" s="6">
        <f t="shared" si="68"/>
        <v>15</v>
      </c>
      <c r="J103" s="6">
        <f t="shared" si="68"/>
        <v>15</v>
      </c>
    </row>
    <row r="104" spans="1:10" ht="15.75" customHeight="1">
      <c r="A104" s="11" t="s">
        <v>31</v>
      </c>
      <c r="B104" s="11"/>
      <c r="C104" s="11"/>
      <c r="D104" s="11"/>
      <c r="E104" s="6">
        <f>E25+E94+E103</f>
        <v>14204.9</v>
      </c>
      <c r="F104" s="6">
        <f t="shared" ref="F104:J104" si="69">F25+F94+F103</f>
        <v>34</v>
      </c>
      <c r="G104" s="6">
        <f t="shared" si="69"/>
        <v>4725.0999999999995</v>
      </c>
      <c r="H104" s="6">
        <f t="shared" si="69"/>
        <v>3147.6</v>
      </c>
      <c r="I104" s="6">
        <f t="shared" si="69"/>
        <v>3150.6</v>
      </c>
      <c r="J104" s="6">
        <f t="shared" si="69"/>
        <v>3147.6</v>
      </c>
    </row>
    <row r="105" spans="1:10" ht="15.75" customHeight="1">
      <c r="A105" s="20"/>
      <c r="B105" s="20"/>
      <c r="C105" s="20"/>
      <c r="D105" s="20"/>
      <c r="E105" s="21"/>
      <c r="F105" s="21"/>
      <c r="G105" s="21"/>
      <c r="H105" s="21"/>
      <c r="I105" s="21"/>
      <c r="J105" s="21"/>
    </row>
    <row r="107" spans="1:10">
      <c r="A107" s="23" t="s">
        <v>103</v>
      </c>
      <c r="B107" s="23"/>
      <c r="C107" s="23"/>
      <c r="D107" s="23"/>
      <c r="E107" s="23"/>
      <c r="F107" s="23"/>
      <c r="G107" s="23"/>
      <c r="H107" s="23"/>
      <c r="I107" s="23"/>
      <c r="J107" s="23"/>
    </row>
  </sheetData>
  <mergeCells count="53">
    <mergeCell ref="D90:D93"/>
    <mergeCell ref="A90:A93"/>
    <mergeCell ref="A103:D103"/>
    <mergeCell ref="A7:J7"/>
    <mergeCell ref="A79:A85"/>
    <mergeCell ref="A86:A89"/>
    <mergeCell ref="C79:C85"/>
    <mergeCell ref="D79:D85"/>
    <mergeCell ref="C86:C89"/>
    <mergeCell ref="D86:D89"/>
    <mergeCell ref="C69:C72"/>
    <mergeCell ref="D69:D72"/>
    <mergeCell ref="C73:C76"/>
    <mergeCell ref="D73:D76"/>
    <mergeCell ref="A62:A68"/>
    <mergeCell ref="A73:A76"/>
    <mergeCell ref="A45:A51"/>
    <mergeCell ref="A52:A55"/>
    <mergeCell ref="A56:A59"/>
    <mergeCell ref="C90:C93"/>
    <mergeCell ref="A101:J101"/>
    <mergeCell ref="C45:C51"/>
    <mergeCell ref="C62:C68"/>
    <mergeCell ref="D62:D68"/>
    <mergeCell ref="D45:D51"/>
    <mergeCell ref="A95:J95"/>
    <mergeCell ref="A94:D94"/>
    <mergeCell ref="C52:C55"/>
    <mergeCell ref="D52:D55"/>
    <mergeCell ref="C56:C59"/>
    <mergeCell ref="D56:D59"/>
    <mergeCell ref="A69:A72"/>
    <mergeCell ref="D28:D34"/>
    <mergeCell ref="C28:C34"/>
    <mergeCell ref="D35:D38"/>
    <mergeCell ref="C35:C38"/>
    <mergeCell ref="A25:D25"/>
    <mergeCell ref="A107:J107"/>
    <mergeCell ref="F9:J9"/>
    <mergeCell ref="A12:J12"/>
    <mergeCell ref="A26:J26"/>
    <mergeCell ref="E9:E10"/>
    <mergeCell ref="A9:A10"/>
    <mergeCell ref="B9:B10"/>
    <mergeCell ref="C9:C10"/>
    <mergeCell ref="D9:D10"/>
    <mergeCell ref="D39:D42"/>
    <mergeCell ref="C39:C42"/>
    <mergeCell ref="A28:A34"/>
    <mergeCell ref="A35:A38"/>
    <mergeCell ref="A39:A42"/>
    <mergeCell ref="C19:C23"/>
    <mergeCell ref="D19:D23"/>
  </mergeCells>
  <pageMargins left="1.1811023622047245" right="0.39370078740157483" top="0.59055118110236227" bottom="0.39370078740157483" header="0.31496062992125984" footer="0.31496062992125984"/>
  <pageSetup paperSize="9" scale="53" orientation="portrait" r:id="rId1"/>
  <rowBreaks count="2" manualBreakCount="2">
    <brk id="27" max="9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2019-02-04T06:25:22Z</dcterms:modified>
</cp:coreProperties>
</file>