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финансирование" sheetId="4" r:id="rId1"/>
    <sheet name="2020" sheetId="6" state="hidden" r:id="rId2"/>
    <sheet name="2021" sheetId="13" state="hidden" r:id="rId3"/>
    <sheet name="2022" sheetId="14" state="hidden" r:id="rId4"/>
    <sheet name="2023" sheetId="15" state="hidden" r:id="rId5"/>
    <sheet name="2024" sheetId="16" state="hidden" r:id="rId6"/>
  </sheets>
  <definedNames>
    <definedName name="_xlnm.Print_Area" localSheetId="0">финансирование!$A$1:$AA$56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3" i="4" l="1"/>
  <c r="I41" i="4" l="1"/>
  <c r="C47" i="6"/>
  <c r="C48" i="6" s="1"/>
  <c r="C38" i="16" l="1"/>
  <c r="C37" i="16"/>
  <c r="C36" i="16"/>
  <c r="G35" i="16"/>
  <c r="G32" i="16" s="1"/>
  <c r="G12" i="16" s="1"/>
  <c r="F35" i="16"/>
  <c r="F32" i="16" s="1"/>
  <c r="F12" i="16" s="1"/>
  <c r="E35" i="16"/>
  <c r="E32" i="16" s="1"/>
  <c r="E12" i="16" s="1"/>
  <c r="C33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G14" i="16"/>
  <c r="G11" i="16" s="1"/>
  <c r="F14" i="16"/>
  <c r="F11" i="16" s="1"/>
  <c r="E14" i="16"/>
  <c r="E11" i="16" s="1"/>
  <c r="C38" i="15"/>
  <c r="C37" i="15"/>
  <c r="C36" i="15"/>
  <c r="G35" i="15"/>
  <c r="G32" i="15" s="1"/>
  <c r="G12" i="15" s="1"/>
  <c r="F35" i="15"/>
  <c r="V48" i="4" s="1"/>
  <c r="E35" i="15"/>
  <c r="U48" i="4" s="1"/>
  <c r="C33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G14" i="15"/>
  <c r="G11" i="15" s="1"/>
  <c r="F14" i="15"/>
  <c r="F11" i="15" s="1"/>
  <c r="E14" i="15"/>
  <c r="E11" i="15" s="1"/>
  <c r="U49" i="4"/>
  <c r="V49" i="4"/>
  <c r="W49" i="4"/>
  <c r="U50" i="4"/>
  <c r="V50" i="4"/>
  <c r="W50" i="4"/>
  <c r="U51" i="4"/>
  <c r="V51" i="4"/>
  <c r="W51" i="4"/>
  <c r="Q49" i="4"/>
  <c r="R49" i="4"/>
  <c r="S49" i="4"/>
  <c r="Q50" i="4"/>
  <c r="R50" i="4"/>
  <c r="S50" i="4"/>
  <c r="Q51" i="4"/>
  <c r="R51" i="4"/>
  <c r="S51" i="4"/>
  <c r="M49" i="4"/>
  <c r="N49" i="4"/>
  <c r="O49" i="4"/>
  <c r="M50" i="4"/>
  <c r="N50" i="4"/>
  <c r="O50" i="4"/>
  <c r="M51" i="4"/>
  <c r="N51" i="4"/>
  <c r="O51" i="4"/>
  <c r="I49" i="4"/>
  <c r="J49" i="4"/>
  <c r="K49" i="4"/>
  <c r="I50" i="4"/>
  <c r="J50" i="4"/>
  <c r="K50" i="4"/>
  <c r="I51" i="4"/>
  <c r="J51" i="4"/>
  <c r="K51" i="4"/>
  <c r="I47" i="4"/>
  <c r="J47" i="4"/>
  <c r="K47" i="4"/>
  <c r="J46" i="4"/>
  <c r="K46" i="4"/>
  <c r="I46" i="4"/>
  <c r="M47" i="4"/>
  <c r="N47" i="4"/>
  <c r="O47" i="4"/>
  <c r="Q47" i="4"/>
  <c r="R47" i="4"/>
  <c r="S47" i="4"/>
  <c r="U47" i="4"/>
  <c r="W47" i="4"/>
  <c r="Y47" i="4"/>
  <c r="Z47" i="4"/>
  <c r="AA47" i="4"/>
  <c r="C38" i="14"/>
  <c r="C37" i="14"/>
  <c r="C36" i="14"/>
  <c r="G35" i="14"/>
  <c r="G32" i="14" s="1"/>
  <c r="G12" i="14" s="1"/>
  <c r="F35" i="14"/>
  <c r="R48" i="4" s="1"/>
  <c r="E35" i="14"/>
  <c r="E32" i="14" s="1"/>
  <c r="E12" i="14" s="1"/>
  <c r="C33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G14" i="14"/>
  <c r="F14" i="14"/>
  <c r="F11" i="14" s="1"/>
  <c r="E14" i="14"/>
  <c r="E11" i="14" s="1"/>
  <c r="G11" i="14"/>
  <c r="C38" i="13"/>
  <c r="C37" i="13"/>
  <c r="C36" i="13"/>
  <c r="G35" i="13"/>
  <c r="O48" i="4" s="1"/>
  <c r="F35" i="13"/>
  <c r="F32" i="13" s="1"/>
  <c r="E35" i="13"/>
  <c r="M48" i="4" s="1"/>
  <c r="C33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G14" i="13"/>
  <c r="G11" i="13" s="1"/>
  <c r="F14" i="13"/>
  <c r="F11" i="13" s="1"/>
  <c r="E14" i="13"/>
  <c r="E11" i="13" s="1"/>
  <c r="H46" i="4" l="1"/>
  <c r="E32" i="13"/>
  <c r="S48" i="4"/>
  <c r="G10" i="15"/>
  <c r="L47" i="4"/>
  <c r="C35" i="16"/>
  <c r="C32" i="16" s="1"/>
  <c r="N48" i="4"/>
  <c r="P47" i="4"/>
  <c r="F10" i="16"/>
  <c r="E12" i="13"/>
  <c r="E10" i="13" s="1"/>
  <c r="F32" i="14"/>
  <c r="F12" i="14" s="1"/>
  <c r="F10" i="14" s="1"/>
  <c r="Q48" i="4"/>
  <c r="C35" i="15"/>
  <c r="C32" i="15" s="1"/>
  <c r="C35" i="14"/>
  <c r="C32" i="14" s="1"/>
  <c r="G32" i="13"/>
  <c r="G12" i="13" s="1"/>
  <c r="G10" i="13" s="1"/>
  <c r="H47" i="4"/>
  <c r="W48" i="4"/>
  <c r="F32" i="15"/>
  <c r="F12" i="15" s="1"/>
  <c r="F10" i="15" s="1"/>
  <c r="C35" i="13"/>
  <c r="C32" i="13" s="1"/>
  <c r="G10" i="14"/>
  <c r="G10" i="16"/>
  <c r="X47" i="4"/>
  <c r="C11" i="16"/>
  <c r="C14" i="16"/>
  <c r="C12" i="16"/>
  <c r="E10" i="16"/>
  <c r="C11" i="15"/>
  <c r="C14" i="15"/>
  <c r="E32" i="15"/>
  <c r="E12" i="15" s="1"/>
  <c r="C11" i="14"/>
  <c r="C14" i="14"/>
  <c r="E10" i="14"/>
  <c r="F12" i="13"/>
  <c r="F10" i="13" s="1"/>
  <c r="C11" i="13"/>
  <c r="C14" i="13"/>
  <c r="E35" i="6"/>
  <c r="I48" i="4" s="1"/>
  <c r="I45" i="4" s="1"/>
  <c r="G35" i="6"/>
  <c r="K48" i="4" s="1"/>
  <c r="F35" i="6"/>
  <c r="Y50" i="4"/>
  <c r="Z50" i="4"/>
  <c r="AA50" i="4"/>
  <c r="Y51" i="4"/>
  <c r="Z51" i="4"/>
  <c r="AA51" i="4"/>
  <c r="AA49" i="4"/>
  <c r="Z49" i="4"/>
  <c r="Y49" i="4"/>
  <c r="AA46" i="4"/>
  <c r="Z46" i="4"/>
  <c r="Y46" i="4"/>
  <c r="Y29" i="4"/>
  <c r="Z29" i="4"/>
  <c r="AA29" i="4"/>
  <c r="Y30" i="4"/>
  <c r="Z30" i="4"/>
  <c r="AA30" i="4"/>
  <c r="Y31" i="4"/>
  <c r="Z31" i="4"/>
  <c r="AA31" i="4"/>
  <c r="Y32" i="4"/>
  <c r="Z32" i="4"/>
  <c r="AA32" i="4"/>
  <c r="Y33" i="4"/>
  <c r="Z33" i="4"/>
  <c r="AA33" i="4"/>
  <c r="Y34" i="4"/>
  <c r="Z34" i="4"/>
  <c r="AA34" i="4"/>
  <c r="Y35" i="4"/>
  <c r="Z35" i="4"/>
  <c r="AA35" i="4"/>
  <c r="Y36" i="4"/>
  <c r="Z36" i="4"/>
  <c r="AA36" i="4"/>
  <c r="Y37" i="4"/>
  <c r="Z37" i="4"/>
  <c r="AA37" i="4"/>
  <c r="Y38" i="4"/>
  <c r="Z38" i="4"/>
  <c r="AA38" i="4"/>
  <c r="Y39" i="4"/>
  <c r="Z39" i="4"/>
  <c r="AA39" i="4"/>
  <c r="Y40" i="4"/>
  <c r="Z40" i="4"/>
  <c r="AA40" i="4"/>
  <c r="Y41" i="4"/>
  <c r="Z41" i="4"/>
  <c r="AA41" i="4"/>
  <c r="Y42" i="4"/>
  <c r="Z42" i="4"/>
  <c r="AA42" i="4"/>
  <c r="Y43" i="4"/>
  <c r="Z43" i="4"/>
  <c r="AA43" i="4"/>
  <c r="AA28" i="4"/>
  <c r="Z28" i="4"/>
  <c r="Y28" i="4"/>
  <c r="W46" i="4"/>
  <c r="V46" i="4"/>
  <c r="U46" i="4"/>
  <c r="U29" i="4"/>
  <c r="V29" i="4"/>
  <c r="W29" i="4"/>
  <c r="U30" i="4"/>
  <c r="V30" i="4"/>
  <c r="W30" i="4"/>
  <c r="U31" i="4"/>
  <c r="V31" i="4"/>
  <c r="W31" i="4"/>
  <c r="U32" i="4"/>
  <c r="V32" i="4"/>
  <c r="W32" i="4"/>
  <c r="U33" i="4"/>
  <c r="V33" i="4"/>
  <c r="W33" i="4"/>
  <c r="U34" i="4"/>
  <c r="V34" i="4"/>
  <c r="W34" i="4"/>
  <c r="U35" i="4"/>
  <c r="V35" i="4"/>
  <c r="W35" i="4"/>
  <c r="U36" i="4"/>
  <c r="V36" i="4"/>
  <c r="W36" i="4"/>
  <c r="U37" i="4"/>
  <c r="V37" i="4"/>
  <c r="W37" i="4"/>
  <c r="U38" i="4"/>
  <c r="V38" i="4"/>
  <c r="W38" i="4"/>
  <c r="U39" i="4"/>
  <c r="V39" i="4"/>
  <c r="W39" i="4"/>
  <c r="U40" i="4"/>
  <c r="V40" i="4"/>
  <c r="W40" i="4"/>
  <c r="U41" i="4"/>
  <c r="V41" i="4"/>
  <c r="W41" i="4"/>
  <c r="U42" i="4"/>
  <c r="V42" i="4"/>
  <c r="W42" i="4"/>
  <c r="U43" i="4"/>
  <c r="V43" i="4"/>
  <c r="W43" i="4"/>
  <c r="W28" i="4"/>
  <c r="V28" i="4"/>
  <c r="U28" i="4"/>
  <c r="S46" i="4"/>
  <c r="R46" i="4"/>
  <c r="Q46" i="4"/>
  <c r="Q29" i="4"/>
  <c r="R29" i="4"/>
  <c r="S29" i="4"/>
  <c r="Q30" i="4"/>
  <c r="R30" i="4"/>
  <c r="S30" i="4"/>
  <c r="Q31" i="4"/>
  <c r="R31" i="4"/>
  <c r="S31" i="4"/>
  <c r="Q32" i="4"/>
  <c r="R32" i="4"/>
  <c r="S32" i="4"/>
  <c r="Q33" i="4"/>
  <c r="R33" i="4"/>
  <c r="S33" i="4"/>
  <c r="Q34" i="4"/>
  <c r="R34" i="4"/>
  <c r="S34" i="4"/>
  <c r="Q35" i="4"/>
  <c r="R35" i="4"/>
  <c r="S35" i="4"/>
  <c r="Q36" i="4"/>
  <c r="R36" i="4"/>
  <c r="S36" i="4"/>
  <c r="Q37" i="4"/>
  <c r="R37" i="4"/>
  <c r="S37" i="4"/>
  <c r="Q38" i="4"/>
  <c r="R38" i="4"/>
  <c r="S38" i="4"/>
  <c r="Q39" i="4"/>
  <c r="R39" i="4"/>
  <c r="S39" i="4"/>
  <c r="Q40" i="4"/>
  <c r="R40" i="4"/>
  <c r="S40" i="4"/>
  <c r="Q41" i="4"/>
  <c r="R41" i="4"/>
  <c r="S41" i="4"/>
  <c r="Q42" i="4"/>
  <c r="R42" i="4"/>
  <c r="S42" i="4"/>
  <c r="Q43" i="4"/>
  <c r="S43" i="4"/>
  <c r="S28" i="4"/>
  <c r="R28" i="4"/>
  <c r="Q28" i="4"/>
  <c r="C33" i="6"/>
  <c r="C36" i="6"/>
  <c r="C37" i="6"/>
  <c r="C38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X22" i="4"/>
  <c r="X21" i="4"/>
  <c r="X20" i="4"/>
  <c r="X19" i="4"/>
  <c r="X18" i="4"/>
  <c r="T22" i="4"/>
  <c r="T21" i="4"/>
  <c r="T20" i="4"/>
  <c r="T19" i="4"/>
  <c r="T18" i="4"/>
  <c r="P22" i="4"/>
  <c r="P21" i="4"/>
  <c r="P20" i="4"/>
  <c r="P19" i="4"/>
  <c r="P18" i="4"/>
  <c r="N46" i="4"/>
  <c r="O46" i="4"/>
  <c r="M46" i="4"/>
  <c r="M29" i="4"/>
  <c r="N29" i="4"/>
  <c r="O29" i="4"/>
  <c r="M30" i="4"/>
  <c r="N30" i="4"/>
  <c r="O30" i="4"/>
  <c r="M31" i="4"/>
  <c r="N31" i="4"/>
  <c r="O31" i="4"/>
  <c r="M32" i="4"/>
  <c r="N32" i="4"/>
  <c r="O32" i="4"/>
  <c r="M33" i="4"/>
  <c r="N33" i="4"/>
  <c r="O33" i="4"/>
  <c r="M34" i="4"/>
  <c r="N34" i="4"/>
  <c r="O34" i="4"/>
  <c r="M35" i="4"/>
  <c r="N35" i="4"/>
  <c r="O35" i="4"/>
  <c r="M36" i="4"/>
  <c r="N36" i="4"/>
  <c r="O36" i="4"/>
  <c r="M37" i="4"/>
  <c r="N37" i="4"/>
  <c r="O37" i="4"/>
  <c r="M38" i="4"/>
  <c r="N38" i="4"/>
  <c r="O38" i="4"/>
  <c r="M39" i="4"/>
  <c r="N39" i="4"/>
  <c r="O39" i="4"/>
  <c r="M40" i="4"/>
  <c r="N40" i="4"/>
  <c r="O40" i="4"/>
  <c r="M41" i="4"/>
  <c r="N41" i="4"/>
  <c r="O41" i="4"/>
  <c r="M42" i="4"/>
  <c r="N42" i="4"/>
  <c r="O42" i="4"/>
  <c r="M43" i="4"/>
  <c r="N43" i="4"/>
  <c r="O43" i="4"/>
  <c r="N28" i="4"/>
  <c r="O28" i="4"/>
  <c r="M28" i="4"/>
  <c r="L22" i="4"/>
  <c r="L21" i="4"/>
  <c r="L20" i="4"/>
  <c r="L19" i="4"/>
  <c r="L18" i="4"/>
  <c r="I29" i="4"/>
  <c r="J29" i="4"/>
  <c r="K29" i="4"/>
  <c r="I30" i="4"/>
  <c r="J30" i="4"/>
  <c r="K30" i="4"/>
  <c r="I31" i="4"/>
  <c r="J31" i="4"/>
  <c r="K31" i="4"/>
  <c r="I32" i="4"/>
  <c r="J32" i="4"/>
  <c r="K32" i="4"/>
  <c r="I33" i="4"/>
  <c r="J33" i="4"/>
  <c r="K33" i="4"/>
  <c r="I34" i="4"/>
  <c r="J34" i="4"/>
  <c r="K34" i="4"/>
  <c r="I35" i="4"/>
  <c r="J35" i="4"/>
  <c r="K35" i="4"/>
  <c r="I36" i="4"/>
  <c r="J36" i="4"/>
  <c r="K36" i="4"/>
  <c r="I37" i="4"/>
  <c r="J37" i="4"/>
  <c r="K37" i="4"/>
  <c r="I38" i="4"/>
  <c r="J38" i="4"/>
  <c r="K38" i="4"/>
  <c r="I39" i="4"/>
  <c r="J39" i="4"/>
  <c r="K39" i="4"/>
  <c r="I40" i="4"/>
  <c r="J40" i="4"/>
  <c r="K40" i="4"/>
  <c r="J41" i="4"/>
  <c r="K41" i="4"/>
  <c r="I42" i="4"/>
  <c r="J42" i="4"/>
  <c r="K42" i="4"/>
  <c r="I43" i="4"/>
  <c r="J43" i="4"/>
  <c r="K43" i="4"/>
  <c r="J28" i="4"/>
  <c r="K28" i="4"/>
  <c r="I28" i="4"/>
  <c r="H18" i="4"/>
  <c r="H19" i="4"/>
  <c r="H20" i="4"/>
  <c r="H21" i="4"/>
  <c r="H22" i="4"/>
  <c r="F45" i="4"/>
  <c r="E45" i="4"/>
  <c r="G32" i="6"/>
  <c r="G12" i="6" s="1"/>
  <c r="F14" i="6"/>
  <c r="F11" i="6" s="1"/>
  <c r="G14" i="6"/>
  <c r="G11" i="6" s="1"/>
  <c r="E14" i="6"/>
  <c r="C12" i="14" l="1"/>
  <c r="C14" i="6"/>
  <c r="C12" i="13"/>
  <c r="C35" i="6"/>
  <c r="C32" i="6" s="1"/>
  <c r="E11" i="6"/>
  <c r="C11" i="6" s="1"/>
  <c r="F32" i="6"/>
  <c r="F12" i="6" s="1"/>
  <c r="J48" i="4"/>
  <c r="J45" i="4" s="1"/>
  <c r="J17" i="4" s="1"/>
  <c r="C10" i="14"/>
  <c r="C10" i="16"/>
  <c r="E32" i="6"/>
  <c r="E12" i="6" s="1"/>
  <c r="X38" i="4"/>
  <c r="C12" i="15"/>
  <c r="E10" i="15"/>
  <c r="C10" i="15" s="1"/>
  <c r="V47" i="4"/>
  <c r="T47" i="4" s="1"/>
  <c r="G47" i="4" s="1"/>
  <c r="Z48" i="4"/>
  <c r="Z45" i="4" s="1"/>
  <c r="Z17" i="4" s="1"/>
  <c r="P33" i="4"/>
  <c r="P43" i="4"/>
  <c r="P31" i="4"/>
  <c r="C10" i="13"/>
  <c r="H51" i="4"/>
  <c r="T33" i="4"/>
  <c r="G20" i="4"/>
  <c r="H32" i="4"/>
  <c r="X34" i="4"/>
  <c r="Y48" i="4"/>
  <c r="Y45" i="4" s="1"/>
  <c r="Y17" i="4" s="1"/>
  <c r="AA48" i="4"/>
  <c r="AA45" i="4" s="1"/>
  <c r="AA17" i="4" s="1"/>
  <c r="P41" i="4"/>
  <c r="P37" i="4"/>
  <c r="P29" i="4"/>
  <c r="P46" i="4"/>
  <c r="S45" i="4"/>
  <c r="S17" i="4" s="1"/>
  <c r="T43" i="4"/>
  <c r="T39" i="4"/>
  <c r="T35" i="4"/>
  <c r="T31" i="4"/>
  <c r="T46" i="4"/>
  <c r="T51" i="4"/>
  <c r="X28" i="4"/>
  <c r="X42" i="4"/>
  <c r="X41" i="4"/>
  <c r="X40" i="4"/>
  <c r="X37" i="4"/>
  <c r="X36" i="4"/>
  <c r="X33" i="4"/>
  <c r="X32" i="4"/>
  <c r="X29" i="4"/>
  <c r="T50" i="4"/>
  <c r="X49" i="4"/>
  <c r="X51" i="4"/>
  <c r="U27" i="4"/>
  <c r="U16" i="4" s="1"/>
  <c r="G21" i="4"/>
  <c r="P28" i="4"/>
  <c r="P39" i="4"/>
  <c r="P35" i="4"/>
  <c r="S27" i="4"/>
  <c r="S16" i="4" s="1"/>
  <c r="R45" i="4"/>
  <c r="R17" i="4" s="1"/>
  <c r="Q45" i="4"/>
  <c r="Q17" i="4" s="1"/>
  <c r="T42" i="4"/>
  <c r="T38" i="4"/>
  <c r="T34" i="4"/>
  <c r="T30" i="4"/>
  <c r="U45" i="4"/>
  <c r="U17" i="4" s="1"/>
  <c r="X43" i="4"/>
  <c r="X39" i="4"/>
  <c r="X35" i="4"/>
  <c r="X31" i="4"/>
  <c r="X30" i="4"/>
  <c r="L39" i="4"/>
  <c r="L35" i="4"/>
  <c r="L51" i="4"/>
  <c r="Z27" i="4"/>
  <c r="Z16" i="4" s="1"/>
  <c r="L31" i="4"/>
  <c r="G18" i="4"/>
  <c r="L42" i="4"/>
  <c r="L41" i="4"/>
  <c r="L38" i="4"/>
  <c r="L37" i="4"/>
  <c r="L36" i="4"/>
  <c r="L34" i="4"/>
  <c r="L33" i="4"/>
  <c r="L30" i="4"/>
  <c r="L29" i="4"/>
  <c r="P49" i="4"/>
  <c r="T29" i="4"/>
  <c r="X46" i="4"/>
  <c r="G19" i="4"/>
  <c r="J27" i="4"/>
  <c r="J16" i="4" s="1"/>
  <c r="H40" i="4"/>
  <c r="H36" i="4"/>
  <c r="H33" i="4"/>
  <c r="L43" i="4"/>
  <c r="L49" i="4"/>
  <c r="Q27" i="4"/>
  <c r="Q16" i="4" s="1"/>
  <c r="G22" i="4"/>
  <c r="L40" i="4"/>
  <c r="L32" i="4"/>
  <c r="H42" i="4"/>
  <c r="H41" i="4"/>
  <c r="H37" i="4"/>
  <c r="H29" i="4"/>
  <c r="H43" i="4"/>
  <c r="H35" i="4"/>
  <c r="M45" i="4"/>
  <c r="M17" i="4" s="1"/>
  <c r="O27" i="4"/>
  <c r="O16" i="4" s="1"/>
  <c r="P42" i="4"/>
  <c r="P30" i="4"/>
  <c r="I27" i="4"/>
  <c r="I16" i="4" s="1"/>
  <c r="P51" i="4"/>
  <c r="P50" i="4"/>
  <c r="W27" i="4"/>
  <c r="W16" i="4" s="1"/>
  <c r="T41" i="4"/>
  <c r="T40" i="4"/>
  <c r="T37" i="4"/>
  <c r="T36" i="4"/>
  <c r="T32" i="4"/>
  <c r="V27" i="4"/>
  <c r="V16" i="4" s="1"/>
  <c r="I17" i="4"/>
  <c r="H28" i="4"/>
  <c r="P40" i="4"/>
  <c r="P36" i="4"/>
  <c r="P32" i="4"/>
  <c r="R27" i="4"/>
  <c r="R16" i="4" s="1"/>
  <c r="N45" i="4"/>
  <c r="N17" i="4" s="1"/>
  <c r="AA27" i="4"/>
  <c r="AA16" i="4" s="1"/>
  <c r="X50" i="4"/>
  <c r="H38" i="4"/>
  <c r="H34" i="4"/>
  <c r="H30" i="4"/>
  <c r="H39" i="4"/>
  <c r="H31" i="4"/>
  <c r="H50" i="4"/>
  <c r="P38" i="4"/>
  <c r="P34" i="4"/>
  <c r="T49" i="4"/>
  <c r="W45" i="4"/>
  <c r="W17" i="4" s="1"/>
  <c r="T28" i="4"/>
  <c r="Y27" i="4"/>
  <c r="Y16" i="4" s="1"/>
  <c r="L50" i="4"/>
  <c r="O45" i="4"/>
  <c r="O17" i="4" s="1"/>
  <c r="L46" i="4"/>
  <c r="M27" i="4"/>
  <c r="M16" i="4" s="1"/>
  <c r="N27" i="4"/>
  <c r="N16" i="4" s="1"/>
  <c r="L28" i="4"/>
  <c r="K45" i="4"/>
  <c r="K17" i="4" s="1"/>
  <c r="H49" i="4"/>
  <c r="K27" i="4"/>
  <c r="K16" i="4" s="1"/>
  <c r="Z15" i="4" l="1"/>
  <c r="V45" i="4"/>
  <c r="V17" i="4" s="1"/>
  <c r="V15" i="4" s="1"/>
  <c r="G40" i="4"/>
  <c r="G38" i="4"/>
  <c r="G51" i="4"/>
  <c r="J15" i="4"/>
  <c r="G33" i="4"/>
  <c r="G41" i="4"/>
  <c r="G43" i="4"/>
  <c r="G34" i="4"/>
  <c r="X17" i="4"/>
  <c r="AA15" i="4"/>
  <c r="E10" i="6"/>
  <c r="C12" i="6"/>
  <c r="G31" i="4"/>
  <c r="G49" i="4"/>
  <c r="G39" i="4"/>
  <c r="G32" i="4"/>
  <c r="G30" i="4"/>
  <c r="G50" i="4"/>
  <c r="G46" i="4"/>
  <c r="G35" i="4"/>
  <c r="G37" i="4"/>
  <c r="G36" i="4"/>
  <c r="G42" i="4"/>
  <c r="G29" i="4"/>
  <c r="U15" i="4"/>
  <c r="G28" i="4"/>
  <c r="S15" i="4"/>
  <c r="P16" i="4"/>
  <c r="H27" i="4"/>
  <c r="T48" i="4"/>
  <c r="T45" i="4" s="1"/>
  <c r="T16" i="4"/>
  <c r="P48" i="4"/>
  <c r="R15" i="4"/>
  <c r="M15" i="4"/>
  <c r="X48" i="4"/>
  <c r="X45" i="4" s="1"/>
  <c r="X27" i="4"/>
  <c r="Q15" i="4"/>
  <c r="P17" i="4"/>
  <c r="P27" i="4"/>
  <c r="L16" i="4"/>
  <c r="L27" i="4"/>
  <c r="W15" i="4"/>
  <c r="H17" i="4"/>
  <c r="L48" i="4"/>
  <c r="L45" i="4" s="1"/>
  <c r="H16" i="4"/>
  <c r="K15" i="4"/>
  <c r="T27" i="4"/>
  <c r="N15" i="4"/>
  <c r="H48" i="4"/>
  <c r="H45" i="4" s="1"/>
  <c r="I15" i="4"/>
  <c r="X16" i="4"/>
  <c r="Y15" i="4"/>
  <c r="O15" i="4"/>
  <c r="L17" i="4"/>
  <c r="T17" i="4" l="1"/>
  <c r="X15" i="4"/>
  <c r="G25" i="4"/>
  <c r="G24" i="4"/>
  <c r="P45" i="4"/>
  <c r="G48" i="4"/>
  <c r="G27" i="4"/>
  <c r="G23" i="4"/>
  <c r="P15" i="4"/>
  <c r="L15" i="4"/>
  <c r="T15" i="4"/>
  <c r="G16" i="4"/>
  <c r="G17" i="4"/>
  <c r="H15" i="4"/>
  <c r="F10" i="6"/>
  <c r="G45" i="4" l="1"/>
  <c r="C45" i="4" s="1"/>
  <c r="G15" i="4"/>
  <c r="G10" i="6"/>
  <c r="C10" i="6" s="1"/>
  <c r="E17" i="4" l="1"/>
  <c r="E16" i="4" l="1"/>
  <c r="E15" i="4" l="1"/>
</calcChain>
</file>

<file path=xl/sharedStrings.xml><?xml version="1.0" encoding="utf-8"?>
<sst xmlns="http://schemas.openxmlformats.org/spreadsheetml/2006/main" count="382" uniqueCount="91">
  <si>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</si>
  <si>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</si>
  <si>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</si>
  <si>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</si>
  <si>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</si>
  <si>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</si>
  <si>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Местный бюджет</t>
  </si>
  <si>
    <t>Стоимость (тыс.руб.)</t>
  </si>
  <si>
    <t>Ед. измер.</t>
  </si>
  <si>
    <t>ООО "РЭС"</t>
  </si>
  <si>
    <t>ООО "Исток"</t>
  </si>
  <si>
    <t>ООО "Наш Дом"</t>
  </si>
  <si>
    <t>ООО "ВМСС"</t>
  </si>
  <si>
    <t>МО "Омсукчанский городской округ" в т.ч.</t>
  </si>
  <si>
    <t>п. Омсукчан</t>
  </si>
  <si>
    <t>п. Дукат</t>
  </si>
  <si>
    <t>МУП "Спутник"</t>
  </si>
  <si>
    <t>иные источники финансирования</t>
  </si>
  <si>
    <t>ВСЕГО</t>
  </si>
  <si>
    <t>Иные источники финансирования</t>
  </si>
  <si>
    <t>План мероприятий муниципальной программы «Чистая вода Омсукчанского городского округа на 2020 год»</t>
  </si>
  <si>
    <t>Реконструкция водовода от скважины №6 до скважины №4 п.Дукат диаметром 100 мм, протяженностью 2,7 км.</t>
  </si>
  <si>
    <t>Модернизация и оптимизация скважины № 4,4а:</t>
  </si>
  <si>
    <t>оборудования водоснабжения с обустройством химводоподготовки</t>
  </si>
  <si>
    <t>установка двух резервуаров емкостью по 100 м3</t>
  </si>
  <si>
    <t>монтаж модульной насосной станции второго подъема</t>
  </si>
  <si>
    <t>Капитальный ремонт павильонов насосных станций над скважинами Водозабора «Нижний»</t>
  </si>
  <si>
    <t>Герметизация всех скважин Водозабора «Нижний»</t>
  </si>
  <si>
    <t>Замена насосного оборудования в скважинах №1, 2, 5, 6, 7, 8 Водозабора «Нижний»</t>
  </si>
  <si>
    <t>Замена трубопроводной арматуры и контрольно-измерительных приборов на скважинах №1, 2, 5, 6, 7, 8 Водозабора «Нижний»</t>
  </si>
  <si>
    <t>Установка нового оборудования обеззараживания воды из подземного источника ультрафиолетом на Водозаборе «Нижний»</t>
  </si>
  <si>
    <t>Тампонирование скважин №3, 4 Водозабора «Нижний»</t>
  </si>
  <si>
    <t>Реконструкция электрокотельной, обеспечивающей нужды Водозабора «Нижний»</t>
  </si>
  <si>
    <t>Замена деревянных опор освещения на Водозаборе «Нижний»</t>
  </si>
  <si>
    <t>Герметизация всех скважин Водозабора «Верхний»</t>
  </si>
  <si>
    <t>Замена насосного оборудования в скважинах №3, 4 Водозабора «Верхний»</t>
  </si>
  <si>
    <t>Замена трубопроводной арматуры и контрольно-измерительных приборов на скважинах №3, 4  Водозабора «Верхний»</t>
  </si>
  <si>
    <t>Установка нового оборудования обеззараживания воды из подземного источника ультрафиолетом на Водозаборе «Верхний»</t>
  </si>
  <si>
    <t>Строительство резервуаров чистой воды, обеспечивающих необходимый запас воды на хозяйственно-питьевые, производственные и противопожарные нужды, а также хранение неприкосновенного запаса воды на трое суток из расчета 10 л/чел*сут на случай возникновения чрезвычайных ситуаций с соблюдением условия полного обмена воды в резервуарах в течение 48 часов</t>
  </si>
  <si>
    <t>Перекладка существующих стальных трубопроводов водоснабжения диаметром до 200мм на участках с износом более 50%; прокладка трубопроводов холодного водоснабжения производится в каналах совместно с трубопроводами отопления и горячего водоснабжения;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</si>
  <si>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</t>
  </si>
  <si>
    <t>План мероприятий муниципальной программы «Чистая вода Омсукчанского городского округа на 2021 год»</t>
  </si>
  <si>
    <t>План мероприятий муниципальной программы «Чистая вода Омсукчанского городского округа на 2022 год»</t>
  </si>
  <si>
    <t>итого 2020г</t>
  </si>
  <si>
    <t>итого 2021г</t>
  </si>
  <si>
    <t>итого 2022г</t>
  </si>
  <si>
    <t>итого 2023г</t>
  </si>
  <si>
    <t>итого 2024г</t>
  </si>
  <si>
    <t>Объемы и источники финансирования 
 муниципальной программы «Чистая вода Омсукчанского городского округа на 2020 -2024 годы»</t>
  </si>
  <si>
    <t>Внебюджетные источники</t>
  </si>
  <si>
    <t>внебюджетные источники</t>
  </si>
  <si>
    <t>установка двух резервуаров емкостью по 100 м3 с устройством фундамента</t>
  </si>
  <si>
    <t>Прокладка новых участков трубопроводов водоснабжения диаметром 150мм по ул. Индустриальной для обеспечения кольцевой системы; прокладка трубопроводов холодного водоснабжения производится в каналах совместно с трубопроводами отопления и горячего водоснабжения. 3км</t>
  </si>
  <si>
    <t>2.1.</t>
  </si>
  <si>
    <t>2.3.</t>
  </si>
  <si>
    <t>2.2.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</si>
  <si>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</si>
  <si>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</si>
  <si>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</si>
  <si>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</si>
  <si>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</si>
  <si>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</si>
  <si>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</si>
  <si>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</si>
  <si>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</si>
  <si>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</si>
  <si>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</si>
  <si>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</si>
  <si>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</si>
  <si>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</si>
  <si>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</si>
  <si>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</si>
  <si>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2.</t>
  </si>
  <si>
    <t>Тампонирование скважин №1, 2 Водозабора «Верхний»</t>
  </si>
  <si>
    <t>к муниципальной программе "Чистая вода Омсукчанского городского округа" на 2020-2024 г.г.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</si>
  <si>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</si>
  <si>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</si>
  <si>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</si>
  <si>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</si>
  <si>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</si>
  <si>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Основные мероприятия "Проведение ремонта по водозаборам в п.Омсукчан"</t>
  </si>
  <si>
    <t xml:space="preserve">Основные мероприятия </t>
  </si>
  <si>
    <t>Основные мероприятия "Проведение ремонта по водозаборам в п.Дукат"</t>
  </si>
  <si>
    <t>_______________________________________________</t>
  </si>
  <si>
    <t>Приложение</t>
  </si>
  <si>
    <t>к постановлению</t>
  </si>
  <si>
    <t>администрации</t>
  </si>
  <si>
    <t>городского округа</t>
  </si>
  <si>
    <t>от 25.01.2022 № 41</t>
  </si>
  <si>
    <t>к муниципальной программе "Чистая вода Омсукчанского городского округа"                                                         на 2020-2024 г.г.</t>
  </si>
  <si>
    <t>"Приложение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</si>
</sst>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/>
    <xf numFmtId="0" fontId="7" fillId="2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left" vertical="top" wrapText="1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/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/>
    <xf numFmtId="0" fontId="8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1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0" fillId="0" borderId="0" xfId="0" applyNumberFormat="1"/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10"/>
  <sheetViews>
    <sheetView tabSelected="1" view="pageBreakPreview" topLeftCell="A30" zoomScale="70" zoomScaleNormal="55" zoomScaleSheetLayoutView="70" workbookViewId="0">
      <selection activeCell="W32" sqref="W32"/>
    </sheetView>
  </sheetViews>
  <sheetFormatPr defaultRowHeight="15" x14ac:dyDescent="0.25"/>
  <cols>
    <col min="2" max="2" width="40.42578125" customWidth="1"/>
    <col min="3" max="3" width="0" hidden="1" customWidth="1"/>
    <col min="4" max="4" width="11.5703125" hidden="1" customWidth="1"/>
    <col min="5" max="5" width="17.5703125" hidden="1" customWidth="1"/>
    <col min="6" max="6" width="15.5703125" hidden="1" customWidth="1"/>
    <col min="7" max="7" width="13.28515625" customWidth="1"/>
    <col min="8" max="8" width="13.28515625" style="14" customWidth="1"/>
    <col min="9" max="11" width="13.28515625" customWidth="1"/>
    <col min="12" max="12" width="13.28515625" style="14" customWidth="1"/>
    <col min="13" max="27" width="13.28515625" customWidth="1"/>
  </cols>
  <sheetData>
    <row r="1" spans="1:27" ht="18.75" x14ac:dyDescent="0.3">
      <c r="Y1" s="58" t="s">
        <v>84</v>
      </c>
      <c r="Z1" s="58"/>
      <c r="AA1" s="58"/>
    </row>
    <row r="2" spans="1:27" ht="18.75" x14ac:dyDescent="0.3">
      <c r="Y2" s="58" t="s">
        <v>85</v>
      </c>
      <c r="Z2" s="58"/>
      <c r="AA2" s="58"/>
    </row>
    <row r="3" spans="1:27" ht="18.75" x14ac:dyDescent="0.3">
      <c r="Y3" s="58" t="s">
        <v>86</v>
      </c>
      <c r="Z3" s="58"/>
      <c r="AA3" s="58"/>
    </row>
    <row r="4" spans="1:27" ht="18.75" x14ac:dyDescent="0.3">
      <c r="Y4" s="58" t="s">
        <v>87</v>
      </c>
      <c r="Z4" s="58"/>
      <c r="AA4" s="58"/>
    </row>
    <row r="5" spans="1:27" ht="18.75" x14ac:dyDescent="0.3">
      <c r="Y5" s="58" t="s">
        <v>88</v>
      </c>
      <c r="Z5" s="58"/>
      <c r="AA5" s="58"/>
    </row>
    <row r="6" spans="1:27" x14ac:dyDescent="0.25">
      <c r="Y6" s="57"/>
      <c r="Z6" s="57"/>
      <c r="AA6" s="57"/>
    </row>
    <row r="8" spans="1:27" ht="23.25" customHeight="1" x14ac:dyDescent="0.25">
      <c r="V8" s="31"/>
      <c r="W8" s="31"/>
      <c r="X8" s="60" t="s">
        <v>90</v>
      </c>
      <c r="Y8" s="60"/>
      <c r="Z8" s="60"/>
      <c r="AA8" s="60"/>
    </row>
    <row r="9" spans="1:27" ht="68.25" customHeight="1" x14ac:dyDescent="0.25">
      <c r="V9" s="31"/>
      <c r="W9" s="31"/>
      <c r="X9" s="59" t="s">
        <v>89</v>
      </c>
      <c r="Y9" s="59"/>
      <c r="Z9" s="59"/>
      <c r="AA9" s="59"/>
    </row>
    <row r="10" spans="1:27" ht="18.75" x14ac:dyDescent="0.3">
      <c r="A10" s="7"/>
      <c r="B10" s="7"/>
      <c r="C10" s="7"/>
      <c r="D10" s="7"/>
      <c r="E10" s="7"/>
      <c r="F10" s="7"/>
      <c r="G10" s="7"/>
      <c r="H10" s="11"/>
      <c r="L10" s="11"/>
      <c r="M10" s="41"/>
      <c r="N10" s="41"/>
      <c r="O10" s="41"/>
      <c r="P10" s="10"/>
      <c r="Q10" s="41"/>
      <c r="R10" s="41"/>
      <c r="S10" s="41"/>
      <c r="U10" s="31"/>
      <c r="V10" s="31"/>
      <c r="W10" s="31"/>
      <c r="X10" s="31"/>
      <c r="Y10" s="31"/>
      <c r="Z10" s="31"/>
      <c r="AA10" s="31"/>
    </row>
    <row r="11" spans="1:27" ht="57" customHeight="1" x14ac:dyDescent="0.25">
      <c r="A11" s="40" t="s">
        <v>48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23.25" customHeight="1" x14ac:dyDescent="0.25">
      <c r="A12" s="36" t="s">
        <v>0</v>
      </c>
      <c r="B12" s="36" t="s">
        <v>1</v>
      </c>
      <c r="C12" s="42" t="s">
        <v>8</v>
      </c>
      <c r="D12" s="36" t="s">
        <v>2</v>
      </c>
      <c r="E12" s="42" t="s">
        <v>7</v>
      </c>
      <c r="F12" s="36" t="s">
        <v>3</v>
      </c>
      <c r="G12" s="33"/>
      <c r="H12" s="33"/>
      <c r="I12" s="36" t="s">
        <v>5</v>
      </c>
      <c r="J12" s="36"/>
      <c r="K12" s="44"/>
      <c r="L12" s="33"/>
      <c r="M12" s="36" t="s">
        <v>5</v>
      </c>
      <c r="N12" s="36"/>
      <c r="O12" s="44"/>
      <c r="P12" s="34"/>
      <c r="Q12" s="36" t="s">
        <v>5</v>
      </c>
      <c r="R12" s="36"/>
      <c r="S12" s="36"/>
      <c r="T12" s="34"/>
      <c r="U12" s="36" t="s">
        <v>5</v>
      </c>
      <c r="V12" s="36"/>
      <c r="W12" s="36"/>
      <c r="X12" s="34"/>
      <c r="Y12" s="36" t="s">
        <v>5</v>
      </c>
      <c r="Z12" s="36"/>
      <c r="AA12" s="36"/>
    </row>
    <row r="13" spans="1:27" ht="83.25" customHeight="1" x14ac:dyDescent="0.25">
      <c r="A13" s="36"/>
      <c r="B13" s="36"/>
      <c r="C13" s="43"/>
      <c r="D13" s="36"/>
      <c r="E13" s="43"/>
      <c r="F13" s="36"/>
      <c r="G13" s="33" t="s">
        <v>18</v>
      </c>
      <c r="H13" s="33" t="s">
        <v>43</v>
      </c>
      <c r="I13" s="33" t="s">
        <v>6</v>
      </c>
      <c r="J13" s="61"/>
      <c r="K13" s="33" t="s">
        <v>19</v>
      </c>
      <c r="L13" s="33" t="s">
        <v>44</v>
      </c>
      <c r="M13" s="33" t="s">
        <v>6</v>
      </c>
      <c r="N13" s="61" t="s">
        <v>49</v>
      </c>
      <c r="O13" s="33" t="s">
        <v>19</v>
      </c>
      <c r="P13" s="33" t="s">
        <v>45</v>
      </c>
      <c r="Q13" s="33" t="s">
        <v>6</v>
      </c>
      <c r="R13" s="61" t="s">
        <v>49</v>
      </c>
      <c r="S13" s="33" t="s">
        <v>19</v>
      </c>
      <c r="T13" s="33" t="s">
        <v>46</v>
      </c>
      <c r="U13" s="33" t="s">
        <v>6</v>
      </c>
      <c r="V13" s="61" t="s">
        <v>49</v>
      </c>
      <c r="W13" s="33" t="s">
        <v>19</v>
      </c>
      <c r="X13" s="33" t="s">
        <v>47</v>
      </c>
      <c r="Y13" s="33" t="s">
        <v>6</v>
      </c>
      <c r="Z13" s="61" t="s">
        <v>49</v>
      </c>
      <c r="AA13" s="33" t="s">
        <v>19</v>
      </c>
    </row>
    <row r="14" spans="1:27" ht="15.6" x14ac:dyDescent="0.3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/>
      <c r="H14" s="33"/>
      <c r="I14" s="9">
        <v>8</v>
      </c>
      <c r="J14" s="9">
        <v>9</v>
      </c>
      <c r="K14" s="8">
        <v>10</v>
      </c>
      <c r="L14" s="33"/>
      <c r="M14" s="9">
        <v>8</v>
      </c>
      <c r="N14" s="9">
        <v>9</v>
      </c>
      <c r="O14" s="8">
        <v>10</v>
      </c>
      <c r="P14" s="33"/>
      <c r="Q14" s="9">
        <v>8</v>
      </c>
      <c r="R14" s="9">
        <v>9</v>
      </c>
      <c r="S14" s="8">
        <v>10</v>
      </c>
      <c r="T14" s="33"/>
      <c r="U14" s="9">
        <v>8</v>
      </c>
      <c r="V14" s="9">
        <v>9</v>
      </c>
      <c r="W14" s="8">
        <v>10</v>
      </c>
      <c r="X14" s="33"/>
      <c r="Y14" s="9">
        <v>8</v>
      </c>
      <c r="Z14" s="9">
        <v>9</v>
      </c>
      <c r="AA14" s="8">
        <v>10</v>
      </c>
    </row>
    <row r="15" spans="1:27" ht="19.5" customHeight="1" x14ac:dyDescent="0.25">
      <c r="A15" s="9"/>
      <c r="B15" s="33" t="s">
        <v>13</v>
      </c>
      <c r="C15" s="9"/>
      <c r="D15" s="9"/>
      <c r="E15" s="9">
        <f>I15+J15+K15</f>
        <v>0</v>
      </c>
      <c r="F15" s="9"/>
      <c r="G15" s="35">
        <f>H15+L15+P15+T15+X15</f>
        <v>59725</v>
      </c>
      <c r="H15" s="35">
        <f>I15+J15+K15</f>
        <v>0</v>
      </c>
      <c r="I15" s="35">
        <f>I16+I17</f>
        <v>0</v>
      </c>
      <c r="J15" s="35">
        <f t="shared" ref="J15:K15" si="0">J16+J17</f>
        <v>0</v>
      </c>
      <c r="K15" s="35">
        <f t="shared" si="0"/>
        <v>0</v>
      </c>
      <c r="L15" s="35">
        <f>M15+N15+O15</f>
        <v>0</v>
      </c>
      <c r="M15" s="35">
        <f>M16+M17</f>
        <v>0</v>
      </c>
      <c r="N15" s="35">
        <f t="shared" ref="N15" si="1">N16+N17</f>
        <v>0</v>
      </c>
      <c r="O15" s="35">
        <f t="shared" ref="O15" si="2">O16+O17</f>
        <v>0</v>
      </c>
      <c r="P15" s="35">
        <f>Q15+R15+S15</f>
        <v>204</v>
      </c>
      <c r="Q15" s="35">
        <f>Q16+Q17</f>
        <v>204</v>
      </c>
      <c r="R15" s="35">
        <f t="shared" ref="R15" si="3">R16+R17</f>
        <v>0</v>
      </c>
      <c r="S15" s="35">
        <f t="shared" ref="S15" si="4">S16+S17</f>
        <v>0</v>
      </c>
      <c r="T15" s="35">
        <f>U15+V15+W15</f>
        <v>215</v>
      </c>
      <c r="U15" s="35">
        <f>U16+U17</f>
        <v>215</v>
      </c>
      <c r="V15" s="35">
        <f t="shared" ref="V15" si="5">V16+V17</f>
        <v>0</v>
      </c>
      <c r="W15" s="35">
        <f t="shared" ref="W15" si="6">W16+W17</f>
        <v>0</v>
      </c>
      <c r="X15" s="35">
        <f>Y15+Z15+AA15</f>
        <v>59306</v>
      </c>
      <c r="Y15" s="35">
        <f>Y16+Y17</f>
        <v>185</v>
      </c>
      <c r="Z15" s="35">
        <f t="shared" ref="Z15" si="7">Z16+Z17</f>
        <v>59121</v>
      </c>
      <c r="AA15" s="35">
        <f t="shared" ref="AA15" si="8">AA16+AA17</f>
        <v>0</v>
      </c>
    </row>
    <row r="16" spans="1:27" ht="15.75" x14ac:dyDescent="0.25">
      <c r="A16" s="9"/>
      <c r="B16" s="33" t="s">
        <v>14</v>
      </c>
      <c r="C16" s="9"/>
      <c r="D16" s="9"/>
      <c r="E16" s="6">
        <f>I16+J16+K16</f>
        <v>0</v>
      </c>
      <c r="F16" s="9"/>
      <c r="G16" s="35">
        <f t="shared" ref="G16:G22" si="9">H16+L16+P16+T16+X16</f>
        <v>54191</v>
      </c>
      <c r="H16" s="35">
        <f t="shared" ref="H16:H22" si="10">I16+J16+K16</f>
        <v>0</v>
      </c>
      <c r="I16" s="35">
        <f>I27</f>
        <v>0</v>
      </c>
      <c r="J16" s="35">
        <f t="shared" ref="J16:K16" si="11">J27</f>
        <v>0</v>
      </c>
      <c r="K16" s="35">
        <f t="shared" si="11"/>
        <v>0</v>
      </c>
      <c r="L16" s="35">
        <f t="shared" ref="L16:L22" si="12">M16+N16+O16</f>
        <v>0</v>
      </c>
      <c r="M16" s="35">
        <f>M27</f>
        <v>0</v>
      </c>
      <c r="N16" s="35">
        <f t="shared" ref="N16:O16" si="13">N27</f>
        <v>0</v>
      </c>
      <c r="O16" s="35">
        <f t="shared" si="13"/>
        <v>0</v>
      </c>
      <c r="P16" s="35">
        <f t="shared" ref="P16:P22" si="14">Q16+R16+S16</f>
        <v>204</v>
      </c>
      <c r="Q16" s="35">
        <f>Q27</f>
        <v>204</v>
      </c>
      <c r="R16" s="35">
        <f t="shared" ref="R16:S16" si="15">R27</f>
        <v>0</v>
      </c>
      <c r="S16" s="35">
        <f t="shared" si="15"/>
        <v>0</v>
      </c>
      <c r="T16" s="35">
        <f t="shared" ref="T16:T22" si="16">U16+V16+W16</f>
        <v>215</v>
      </c>
      <c r="U16" s="35">
        <f>U27</f>
        <v>215</v>
      </c>
      <c r="V16" s="35">
        <f t="shared" ref="V16:W16" si="17">V27</f>
        <v>0</v>
      </c>
      <c r="W16" s="35">
        <f t="shared" si="17"/>
        <v>0</v>
      </c>
      <c r="X16" s="35">
        <f t="shared" ref="X16:X22" si="18">Y16+Z16+AA16</f>
        <v>53772</v>
      </c>
      <c r="Y16" s="35">
        <f>Y27</f>
        <v>185</v>
      </c>
      <c r="Z16" s="35">
        <f t="shared" ref="Z16:AA16" si="19">Z27</f>
        <v>53587</v>
      </c>
      <c r="AA16" s="35">
        <f t="shared" si="19"/>
        <v>0</v>
      </c>
    </row>
    <row r="17" spans="1:27" ht="15.75" x14ac:dyDescent="0.25">
      <c r="A17" s="9"/>
      <c r="B17" s="33" t="s">
        <v>15</v>
      </c>
      <c r="C17" s="9"/>
      <c r="D17" s="9"/>
      <c r="E17" s="9">
        <f>I17+J17+K17</f>
        <v>0</v>
      </c>
      <c r="F17" s="9"/>
      <c r="G17" s="35">
        <f t="shared" si="9"/>
        <v>5534</v>
      </c>
      <c r="H17" s="35">
        <f t="shared" si="10"/>
        <v>0</v>
      </c>
      <c r="I17" s="35">
        <f>I45</f>
        <v>0</v>
      </c>
      <c r="J17" s="35">
        <f t="shared" ref="J17:K17" si="20">J45</f>
        <v>0</v>
      </c>
      <c r="K17" s="35">
        <f t="shared" si="20"/>
        <v>0</v>
      </c>
      <c r="L17" s="35">
        <f t="shared" si="12"/>
        <v>0</v>
      </c>
      <c r="M17" s="35">
        <f>M45</f>
        <v>0</v>
      </c>
      <c r="N17" s="35">
        <f t="shared" ref="N17:O17" si="21">N45</f>
        <v>0</v>
      </c>
      <c r="O17" s="35">
        <f t="shared" si="21"/>
        <v>0</v>
      </c>
      <c r="P17" s="35">
        <f t="shared" si="14"/>
        <v>0</v>
      </c>
      <c r="Q17" s="35">
        <f>Q45</f>
        <v>0</v>
      </c>
      <c r="R17" s="35">
        <f t="shared" ref="R17:S17" si="22">R45</f>
        <v>0</v>
      </c>
      <c r="S17" s="35">
        <f t="shared" si="22"/>
        <v>0</v>
      </c>
      <c r="T17" s="35">
        <f t="shared" si="16"/>
        <v>0</v>
      </c>
      <c r="U17" s="35">
        <f>U45</f>
        <v>0</v>
      </c>
      <c r="V17" s="35">
        <f t="shared" ref="V17:W17" si="23">V45</f>
        <v>0</v>
      </c>
      <c r="W17" s="35">
        <f t="shared" si="23"/>
        <v>0</v>
      </c>
      <c r="X17" s="35">
        <f t="shared" si="18"/>
        <v>5534</v>
      </c>
      <c r="Y17" s="35">
        <f>Y45</f>
        <v>0</v>
      </c>
      <c r="Z17" s="35">
        <f t="shared" ref="Z17:AA17" si="24">Z45</f>
        <v>5534</v>
      </c>
      <c r="AA17" s="35">
        <f t="shared" si="24"/>
        <v>0</v>
      </c>
    </row>
    <row r="18" spans="1:27" ht="15.6" hidden="1" x14ac:dyDescent="0.3">
      <c r="A18" s="9"/>
      <c r="B18" s="33" t="s">
        <v>12</v>
      </c>
      <c r="C18" s="9"/>
      <c r="D18" s="9"/>
      <c r="E18" s="9"/>
      <c r="F18" s="9"/>
      <c r="G18" s="35">
        <f t="shared" si="9"/>
        <v>0</v>
      </c>
      <c r="H18" s="35">
        <f t="shared" si="10"/>
        <v>0</v>
      </c>
      <c r="I18" s="33"/>
      <c r="J18" s="33"/>
      <c r="K18" s="34"/>
      <c r="L18" s="35">
        <f t="shared" si="12"/>
        <v>0</v>
      </c>
      <c r="M18" s="33"/>
      <c r="N18" s="33"/>
      <c r="O18" s="34"/>
      <c r="P18" s="35">
        <f t="shared" si="14"/>
        <v>0</v>
      </c>
      <c r="Q18" s="33"/>
      <c r="R18" s="33"/>
      <c r="S18" s="34"/>
      <c r="T18" s="35">
        <f t="shared" si="16"/>
        <v>0</v>
      </c>
      <c r="U18" s="33"/>
      <c r="V18" s="33"/>
      <c r="W18" s="34"/>
      <c r="X18" s="35">
        <f t="shared" si="18"/>
        <v>0</v>
      </c>
      <c r="Y18" s="33"/>
      <c r="Z18" s="33"/>
      <c r="AA18" s="34"/>
    </row>
    <row r="19" spans="1:27" ht="15.6" hidden="1" x14ac:dyDescent="0.3">
      <c r="A19" s="9"/>
      <c r="B19" s="33" t="s">
        <v>11</v>
      </c>
      <c r="C19" s="9"/>
      <c r="D19" s="9"/>
      <c r="E19" s="9"/>
      <c r="F19" s="9"/>
      <c r="G19" s="35">
        <f t="shared" si="9"/>
        <v>0</v>
      </c>
      <c r="H19" s="35">
        <f t="shared" si="10"/>
        <v>0</v>
      </c>
      <c r="I19" s="33"/>
      <c r="J19" s="33"/>
      <c r="K19" s="34"/>
      <c r="L19" s="35">
        <f t="shared" si="12"/>
        <v>0</v>
      </c>
      <c r="M19" s="33"/>
      <c r="N19" s="33"/>
      <c r="O19" s="34"/>
      <c r="P19" s="35">
        <f t="shared" si="14"/>
        <v>0</v>
      </c>
      <c r="Q19" s="33"/>
      <c r="R19" s="33"/>
      <c r="S19" s="34"/>
      <c r="T19" s="35">
        <f t="shared" si="16"/>
        <v>0</v>
      </c>
      <c r="U19" s="33"/>
      <c r="V19" s="33"/>
      <c r="W19" s="34"/>
      <c r="X19" s="35">
        <f t="shared" si="18"/>
        <v>0</v>
      </c>
      <c r="Y19" s="33"/>
      <c r="Z19" s="33"/>
      <c r="AA19" s="34"/>
    </row>
    <row r="20" spans="1:27" ht="15.6" hidden="1" x14ac:dyDescent="0.3">
      <c r="A20" s="9"/>
      <c r="B20" s="33" t="s">
        <v>10</v>
      </c>
      <c r="C20" s="9"/>
      <c r="D20" s="9"/>
      <c r="E20" s="9"/>
      <c r="F20" s="9"/>
      <c r="G20" s="35">
        <f t="shared" si="9"/>
        <v>0</v>
      </c>
      <c r="H20" s="35">
        <f t="shared" si="10"/>
        <v>0</v>
      </c>
      <c r="I20" s="35"/>
      <c r="J20" s="35"/>
      <c r="K20" s="62"/>
      <c r="L20" s="35">
        <f t="shared" si="12"/>
        <v>0</v>
      </c>
      <c r="M20" s="35"/>
      <c r="N20" s="35"/>
      <c r="O20" s="62"/>
      <c r="P20" s="35">
        <f t="shared" si="14"/>
        <v>0</v>
      </c>
      <c r="Q20" s="35"/>
      <c r="R20" s="35"/>
      <c r="S20" s="62"/>
      <c r="T20" s="35">
        <f t="shared" si="16"/>
        <v>0</v>
      </c>
      <c r="U20" s="35"/>
      <c r="V20" s="35"/>
      <c r="W20" s="62"/>
      <c r="X20" s="35">
        <f t="shared" si="18"/>
        <v>0</v>
      </c>
      <c r="Y20" s="35"/>
      <c r="Z20" s="35"/>
      <c r="AA20" s="62"/>
    </row>
    <row r="21" spans="1:27" ht="15.6" hidden="1" x14ac:dyDescent="0.3">
      <c r="A21" s="9"/>
      <c r="B21" s="33" t="s">
        <v>9</v>
      </c>
      <c r="C21" s="9"/>
      <c r="D21" s="9"/>
      <c r="E21" s="9"/>
      <c r="F21" s="9"/>
      <c r="G21" s="35">
        <f t="shared" si="9"/>
        <v>0</v>
      </c>
      <c r="H21" s="35">
        <f t="shared" si="10"/>
        <v>0</v>
      </c>
      <c r="I21" s="33"/>
      <c r="J21" s="33"/>
      <c r="K21" s="34"/>
      <c r="L21" s="35">
        <f t="shared" si="12"/>
        <v>0</v>
      </c>
      <c r="M21" s="33"/>
      <c r="N21" s="33"/>
      <c r="O21" s="34"/>
      <c r="P21" s="35">
        <f t="shared" si="14"/>
        <v>0</v>
      </c>
      <c r="Q21" s="33"/>
      <c r="R21" s="33"/>
      <c r="S21" s="34"/>
      <c r="T21" s="35">
        <f t="shared" si="16"/>
        <v>0</v>
      </c>
      <c r="U21" s="33"/>
      <c r="V21" s="33"/>
      <c r="W21" s="34"/>
      <c r="X21" s="35">
        <f t="shared" si="18"/>
        <v>0</v>
      </c>
      <c r="Y21" s="33"/>
      <c r="Z21" s="33"/>
      <c r="AA21" s="34"/>
    </row>
    <row r="22" spans="1:27" ht="15.6" hidden="1" x14ac:dyDescent="0.3">
      <c r="A22" s="9"/>
      <c r="B22" s="33" t="s">
        <v>16</v>
      </c>
      <c r="C22" s="9"/>
      <c r="D22" s="9"/>
      <c r="E22" s="9"/>
      <c r="F22" s="9"/>
      <c r="G22" s="35">
        <f t="shared" si="9"/>
        <v>0</v>
      </c>
      <c r="H22" s="35">
        <f t="shared" si="10"/>
        <v>0</v>
      </c>
      <c r="I22" s="33"/>
      <c r="J22" s="35"/>
      <c r="K22" s="62"/>
      <c r="L22" s="35">
        <f t="shared" si="12"/>
        <v>0</v>
      </c>
      <c r="M22" s="33"/>
      <c r="N22" s="35"/>
      <c r="O22" s="62"/>
      <c r="P22" s="35">
        <f t="shared" si="14"/>
        <v>0</v>
      </c>
      <c r="Q22" s="33"/>
      <c r="R22" s="35"/>
      <c r="S22" s="62"/>
      <c r="T22" s="35">
        <f t="shared" si="16"/>
        <v>0</v>
      </c>
      <c r="U22" s="33"/>
      <c r="V22" s="35"/>
      <c r="W22" s="62"/>
      <c r="X22" s="35">
        <f t="shared" si="18"/>
        <v>0</v>
      </c>
      <c r="Y22" s="33"/>
      <c r="Z22" s="35"/>
      <c r="AA22" s="62"/>
    </row>
    <row r="23" spans="1:27" ht="15.75" x14ac:dyDescent="0.25">
      <c r="A23" s="9"/>
      <c r="B23" s="33" t="s">
        <v>6</v>
      </c>
      <c r="C23" s="9"/>
      <c r="D23" s="9"/>
      <c r="E23" s="9"/>
      <c r="F23" s="9"/>
      <c r="G23" s="35">
        <f>I15+M15+Q15+U15+Y15</f>
        <v>604</v>
      </c>
      <c r="H23" s="35"/>
      <c r="I23" s="33"/>
      <c r="J23" s="35"/>
      <c r="K23" s="62"/>
      <c r="L23" s="35"/>
      <c r="M23" s="33"/>
      <c r="N23" s="35"/>
      <c r="O23" s="35"/>
      <c r="P23" s="35"/>
      <c r="Q23" s="33"/>
      <c r="R23" s="35"/>
      <c r="S23" s="35"/>
      <c r="T23" s="35"/>
      <c r="U23" s="33"/>
      <c r="V23" s="35"/>
      <c r="W23" s="35"/>
      <c r="X23" s="35"/>
      <c r="Y23" s="33"/>
      <c r="Z23" s="35"/>
      <c r="AA23" s="35"/>
    </row>
    <row r="24" spans="1:27" ht="15.75" x14ac:dyDescent="0.25">
      <c r="A24" s="9"/>
      <c r="B24" s="33" t="s">
        <v>50</v>
      </c>
      <c r="C24" s="9"/>
      <c r="D24" s="9"/>
      <c r="E24" s="9"/>
      <c r="F24" s="9"/>
      <c r="G24" s="35">
        <f>J15+N15+R15+V15+Z15</f>
        <v>59121</v>
      </c>
      <c r="H24" s="35"/>
      <c r="I24" s="33"/>
      <c r="J24" s="35"/>
      <c r="K24" s="62"/>
      <c r="L24" s="35"/>
      <c r="M24" s="33"/>
      <c r="N24" s="35"/>
      <c r="O24" s="35"/>
      <c r="P24" s="35"/>
      <c r="Q24" s="33"/>
      <c r="R24" s="35"/>
      <c r="S24" s="35"/>
      <c r="T24" s="35"/>
      <c r="U24" s="33"/>
      <c r="V24" s="35"/>
      <c r="W24" s="35"/>
      <c r="X24" s="35"/>
      <c r="Y24" s="33"/>
      <c r="Z24" s="35"/>
      <c r="AA24" s="35"/>
    </row>
    <row r="25" spans="1:27" ht="15.75" x14ac:dyDescent="0.25">
      <c r="A25" s="9"/>
      <c r="B25" s="33" t="s">
        <v>17</v>
      </c>
      <c r="C25" s="9"/>
      <c r="D25" s="9"/>
      <c r="E25" s="9"/>
      <c r="F25" s="9"/>
      <c r="G25" s="35">
        <f>K15+O15+S15+W15+AA15</f>
        <v>0</v>
      </c>
      <c r="H25" s="35"/>
      <c r="I25" s="33"/>
      <c r="J25" s="35"/>
      <c r="K25" s="62"/>
      <c r="L25" s="35"/>
      <c r="M25" s="33"/>
      <c r="N25" s="35"/>
      <c r="O25" s="35"/>
      <c r="P25" s="35"/>
      <c r="Q25" s="33"/>
      <c r="R25" s="35"/>
      <c r="S25" s="35"/>
      <c r="T25" s="35"/>
      <c r="U25" s="33"/>
      <c r="V25" s="35"/>
      <c r="W25" s="35"/>
      <c r="X25" s="35"/>
      <c r="Y25" s="33"/>
      <c r="Z25" s="35"/>
      <c r="AA25" s="35"/>
    </row>
    <row r="26" spans="1:27" ht="20.25" customHeight="1" x14ac:dyDescent="0.25">
      <c r="A26" s="37" t="s">
        <v>80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</row>
    <row r="27" spans="1:27" s="1" customFormat="1" ht="40.5" customHeight="1" x14ac:dyDescent="0.3">
      <c r="A27" s="33">
        <v>1</v>
      </c>
      <c r="B27" s="33" t="s">
        <v>81</v>
      </c>
      <c r="C27" s="22"/>
      <c r="D27" s="22"/>
      <c r="E27" s="22"/>
      <c r="F27" s="22"/>
      <c r="G27" s="35">
        <f>H27+L27+P27+T27+X27</f>
        <v>54191</v>
      </c>
      <c r="H27" s="35">
        <f>SUM(H28:H43)</f>
        <v>0</v>
      </c>
      <c r="I27" s="35">
        <f t="shared" ref="I27:O27" si="25">SUM(I28:I43)</f>
        <v>0</v>
      </c>
      <c r="J27" s="35">
        <f t="shared" si="25"/>
        <v>0</v>
      </c>
      <c r="K27" s="35">
        <f t="shared" si="25"/>
        <v>0</v>
      </c>
      <c r="L27" s="35">
        <f>SUM(L28:L43)</f>
        <v>0</v>
      </c>
      <c r="M27" s="35">
        <f t="shared" si="25"/>
        <v>0</v>
      </c>
      <c r="N27" s="35">
        <f t="shared" si="25"/>
        <v>0</v>
      </c>
      <c r="O27" s="35">
        <f t="shared" si="25"/>
        <v>0</v>
      </c>
      <c r="P27" s="35">
        <f>SUM(P28:P43)</f>
        <v>204</v>
      </c>
      <c r="Q27" s="35">
        <f t="shared" ref="Q27" si="26">SUM(Q28:Q43)</f>
        <v>204</v>
      </c>
      <c r="R27" s="35">
        <f t="shared" ref="R27" si="27">SUM(R28:R43)</f>
        <v>0</v>
      </c>
      <c r="S27" s="35">
        <f t="shared" ref="S27" si="28">SUM(S28:S43)</f>
        <v>0</v>
      </c>
      <c r="T27" s="35">
        <f>SUM(T28:T43)</f>
        <v>215</v>
      </c>
      <c r="U27" s="35">
        <f t="shared" ref="U27" si="29">SUM(U28:U43)</f>
        <v>215</v>
      </c>
      <c r="V27" s="35">
        <f t="shared" ref="V27" si="30">SUM(V28:V43)</f>
        <v>0</v>
      </c>
      <c r="W27" s="35">
        <f t="shared" ref="W27" si="31">SUM(W28:W43)</f>
        <v>0</v>
      </c>
      <c r="X27" s="35">
        <f>SUM(X28:X43)</f>
        <v>53772</v>
      </c>
      <c r="Y27" s="35">
        <f t="shared" ref="Y27" si="32">SUM(Y28:Y43)</f>
        <v>185</v>
      </c>
      <c r="Z27" s="35">
        <f t="shared" ref="Z27" si="33">SUM(Z28:Z43)</f>
        <v>53587</v>
      </c>
      <c r="AA27" s="35">
        <f t="shared" ref="AA27" si="34">SUM(AA28:AA43)</f>
        <v>0</v>
      </c>
    </row>
    <row r="28" spans="1:27" s="5" customFormat="1" ht="47.25" x14ac:dyDescent="0.3">
      <c r="A28" s="6" t="s">
        <v>56</v>
      </c>
      <c r="B28" s="4" t="s">
        <v>26</v>
      </c>
      <c r="C28" s="22"/>
      <c r="D28" s="22"/>
      <c r="E28" s="22"/>
      <c r="F28" s="22"/>
      <c r="G28" s="35">
        <f>H28+L28+P28+T28+X28</f>
        <v>0</v>
      </c>
      <c r="H28" s="35">
        <f>I28+J28+K28</f>
        <v>0</v>
      </c>
      <c r="I28" s="16">
        <f>'2020'!E15</f>
        <v>0</v>
      </c>
      <c r="J28" s="16">
        <f>'2020'!F15</f>
        <v>0</v>
      </c>
      <c r="K28" s="16">
        <f>'2020'!G15</f>
        <v>0</v>
      </c>
      <c r="L28" s="35">
        <f>M28+N28+O28</f>
        <v>0</v>
      </c>
      <c r="M28" s="16">
        <f>'2021'!E15</f>
        <v>0</v>
      </c>
      <c r="N28" s="16">
        <f>'2021'!F15</f>
        <v>0</v>
      </c>
      <c r="O28" s="16">
        <f>'2021'!G15</f>
        <v>0</v>
      </c>
      <c r="P28" s="35">
        <f>Q28+R28+S28</f>
        <v>0</v>
      </c>
      <c r="Q28" s="16">
        <f>'2022'!E15</f>
        <v>0</v>
      </c>
      <c r="R28" s="16">
        <f>'2022'!F15</f>
        <v>0</v>
      </c>
      <c r="S28" s="16">
        <f>'2022'!G15</f>
        <v>0</v>
      </c>
      <c r="T28" s="35">
        <f>U28+V28+W28</f>
        <v>0</v>
      </c>
      <c r="U28" s="16">
        <f>'2023'!E15</f>
        <v>0</v>
      </c>
      <c r="V28" s="16">
        <f>'2023'!F15</f>
        <v>0</v>
      </c>
      <c r="W28" s="16">
        <f>'2023'!G15</f>
        <v>0</v>
      </c>
      <c r="X28" s="35">
        <f>Y28+Z28+AA28</f>
        <v>0</v>
      </c>
      <c r="Y28" s="16">
        <f>'2024'!E15</f>
        <v>0</v>
      </c>
      <c r="Z28" s="16">
        <f>'2024'!F15</f>
        <v>0</v>
      </c>
      <c r="AA28" s="16">
        <f>'2024'!G15</f>
        <v>0</v>
      </c>
    </row>
    <row r="29" spans="1:27" s="5" customFormat="1" ht="31.5" x14ac:dyDescent="0.3">
      <c r="A29" s="6" t="s">
        <v>57</v>
      </c>
      <c r="B29" s="4" t="s">
        <v>27</v>
      </c>
      <c r="C29" s="22"/>
      <c r="D29" s="22"/>
      <c r="E29" s="22"/>
      <c r="F29" s="22"/>
      <c r="G29" s="35">
        <f t="shared" ref="G29:G51" si="35">H29+L29+P29+T29+X29</f>
        <v>0</v>
      </c>
      <c r="H29" s="35">
        <f t="shared" ref="H29:H43" si="36">I29+J29+K29</f>
        <v>0</v>
      </c>
      <c r="I29" s="16">
        <f>'2020'!E16</f>
        <v>0</v>
      </c>
      <c r="J29" s="16">
        <f>'2020'!F16</f>
        <v>0</v>
      </c>
      <c r="K29" s="16">
        <f>'2020'!G16</f>
        <v>0</v>
      </c>
      <c r="L29" s="35">
        <f t="shared" ref="L29:L43" si="37">M29+N29+O29</f>
        <v>0</v>
      </c>
      <c r="M29" s="16">
        <f>'2021'!E16</f>
        <v>0</v>
      </c>
      <c r="N29" s="16">
        <f>'2021'!F16</f>
        <v>0</v>
      </c>
      <c r="O29" s="16">
        <f>'2021'!G16</f>
        <v>0</v>
      </c>
      <c r="P29" s="35">
        <f t="shared" ref="P29:P43" si="38">Q29+R29+S29</f>
        <v>0</v>
      </c>
      <c r="Q29" s="16">
        <f>'2022'!E16</f>
        <v>0</v>
      </c>
      <c r="R29" s="16">
        <f>'2022'!F16</f>
        <v>0</v>
      </c>
      <c r="S29" s="16">
        <f>'2022'!G16</f>
        <v>0</v>
      </c>
      <c r="T29" s="35">
        <f t="shared" ref="T29:T43" si="39">U29+V29+W29</f>
        <v>0</v>
      </c>
      <c r="U29" s="16">
        <f>'2023'!E16</f>
        <v>0</v>
      </c>
      <c r="V29" s="16">
        <f>'2023'!F16</f>
        <v>0</v>
      </c>
      <c r="W29" s="16">
        <f>'2023'!G16</f>
        <v>0</v>
      </c>
      <c r="X29" s="35">
        <f t="shared" ref="X29:X43" si="40">Y29+Z29+AA29</f>
        <v>0</v>
      </c>
      <c r="Y29" s="16">
        <f>'2024'!E16</f>
        <v>0</v>
      </c>
      <c r="Z29" s="16">
        <f>'2024'!F16</f>
        <v>0</v>
      </c>
      <c r="AA29" s="16">
        <f>'2024'!G16</f>
        <v>0</v>
      </c>
    </row>
    <row r="30" spans="1:27" s="5" customFormat="1" ht="47.25" x14ac:dyDescent="0.3">
      <c r="A30" s="6" t="s">
        <v>58</v>
      </c>
      <c r="B30" s="4" t="s">
        <v>28</v>
      </c>
      <c r="C30" s="22"/>
      <c r="D30" s="22"/>
      <c r="E30" s="22"/>
      <c r="F30" s="22"/>
      <c r="G30" s="35">
        <f t="shared" si="35"/>
        <v>0</v>
      </c>
      <c r="H30" s="35">
        <f t="shared" si="36"/>
        <v>0</v>
      </c>
      <c r="I30" s="16">
        <f>'2020'!E17</f>
        <v>0</v>
      </c>
      <c r="J30" s="16">
        <f>'2020'!F17</f>
        <v>0</v>
      </c>
      <c r="K30" s="16">
        <f>'2020'!G17</f>
        <v>0</v>
      </c>
      <c r="L30" s="35">
        <f t="shared" si="37"/>
        <v>0</v>
      </c>
      <c r="M30" s="16">
        <f>'2021'!E17</f>
        <v>0</v>
      </c>
      <c r="N30" s="16">
        <f>'2021'!F17</f>
        <v>0</v>
      </c>
      <c r="O30" s="16">
        <f>'2021'!G17</f>
        <v>0</v>
      </c>
      <c r="P30" s="35">
        <f t="shared" si="38"/>
        <v>0</v>
      </c>
      <c r="Q30" s="16">
        <f>'2022'!E17</f>
        <v>0</v>
      </c>
      <c r="R30" s="16">
        <f>'2022'!F17</f>
        <v>0</v>
      </c>
      <c r="S30" s="16">
        <f>'2022'!G17</f>
        <v>0</v>
      </c>
      <c r="T30" s="35">
        <f t="shared" si="39"/>
        <v>0</v>
      </c>
      <c r="U30" s="16">
        <f>'2023'!E17</f>
        <v>0</v>
      </c>
      <c r="V30" s="16">
        <f>'2023'!F17</f>
        <v>0</v>
      </c>
      <c r="W30" s="16">
        <f>'2023'!G17</f>
        <v>0</v>
      </c>
      <c r="X30" s="35">
        <f t="shared" si="40"/>
        <v>0</v>
      </c>
      <c r="Y30" s="16">
        <f>'2024'!E17</f>
        <v>0</v>
      </c>
      <c r="Z30" s="16">
        <f>'2024'!F17</f>
        <v>0</v>
      </c>
      <c r="AA30" s="16">
        <f>'2024'!G17</f>
        <v>0</v>
      </c>
    </row>
    <row r="31" spans="1:27" s="5" customFormat="1" ht="63" x14ac:dyDescent="0.3">
      <c r="A31" s="6" t="s">
        <v>59</v>
      </c>
      <c r="B31" s="4" t="s">
        <v>29</v>
      </c>
      <c r="C31" s="22"/>
      <c r="D31" s="22"/>
      <c r="E31" s="22"/>
      <c r="F31" s="22"/>
      <c r="G31" s="35">
        <f t="shared" si="35"/>
        <v>0</v>
      </c>
      <c r="H31" s="35">
        <f t="shared" si="36"/>
        <v>0</v>
      </c>
      <c r="I31" s="16">
        <f>'2020'!E18</f>
        <v>0</v>
      </c>
      <c r="J31" s="16">
        <f>'2020'!F18</f>
        <v>0</v>
      </c>
      <c r="K31" s="16">
        <f>'2020'!G18</f>
        <v>0</v>
      </c>
      <c r="L31" s="35">
        <f t="shared" si="37"/>
        <v>0</v>
      </c>
      <c r="M31" s="16">
        <f>'2021'!E18</f>
        <v>0</v>
      </c>
      <c r="N31" s="16">
        <f>'2021'!F18</f>
        <v>0</v>
      </c>
      <c r="O31" s="16">
        <f>'2021'!G18</f>
        <v>0</v>
      </c>
      <c r="P31" s="35">
        <f t="shared" si="38"/>
        <v>0</v>
      </c>
      <c r="Q31" s="16">
        <f>'2022'!E18</f>
        <v>0</v>
      </c>
      <c r="R31" s="16">
        <f>'2022'!F18</f>
        <v>0</v>
      </c>
      <c r="S31" s="16">
        <f>'2022'!G18</f>
        <v>0</v>
      </c>
      <c r="T31" s="35">
        <f t="shared" si="39"/>
        <v>0</v>
      </c>
      <c r="U31" s="16">
        <f>'2023'!E18</f>
        <v>0</v>
      </c>
      <c r="V31" s="16">
        <f>'2023'!F18</f>
        <v>0</v>
      </c>
      <c r="W31" s="16">
        <f>'2023'!G18</f>
        <v>0</v>
      </c>
      <c r="X31" s="35">
        <f t="shared" si="40"/>
        <v>0</v>
      </c>
      <c r="Y31" s="16">
        <f>'2024'!E18</f>
        <v>0</v>
      </c>
      <c r="Z31" s="16">
        <f>'2024'!F18</f>
        <v>0</v>
      </c>
      <c r="AA31" s="16">
        <f>'2024'!G18</f>
        <v>0</v>
      </c>
    </row>
    <row r="32" spans="1:27" s="3" customFormat="1" ht="63" x14ac:dyDescent="0.25">
      <c r="A32" s="6" t="s">
        <v>60</v>
      </c>
      <c r="B32" s="4" t="s">
        <v>30</v>
      </c>
      <c r="C32" s="23"/>
      <c r="D32" s="23"/>
      <c r="E32" s="23"/>
      <c r="F32" s="23"/>
      <c r="G32" s="35">
        <f t="shared" si="35"/>
        <v>204</v>
      </c>
      <c r="H32" s="35">
        <f t="shared" si="36"/>
        <v>0</v>
      </c>
      <c r="I32" s="16">
        <f>'2020'!E19</f>
        <v>0</v>
      </c>
      <c r="J32" s="16">
        <f>'2020'!F19</f>
        <v>0</v>
      </c>
      <c r="K32" s="16">
        <f>'2020'!G19</f>
        <v>0</v>
      </c>
      <c r="L32" s="35">
        <f t="shared" si="37"/>
        <v>0</v>
      </c>
      <c r="M32" s="16">
        <f>'2021'!E19</f>
        <v>0</v>
      </c>
      <c r="N32" s="16">
        <f>'2021'!F19</f>
        <v>0</v>
      </c>
      <c r="O32" s="16">
        <f>'2021'!G19</f>
        <v>0</v>
      </c>
      <c r="P32" s="35">
        <f t="shared" si="38"/>
        <v>204</v>
      </c>
      <c r="Q32" s="16">
        <f>'2022'!E19</f>
        <v>204</v>
      </c>
      <c r="R32" s="16">
        <f>'2022'!F19</f>
        <v>0</v>
      </c>
      <c r="S32" s="16">
        <f>'2022'!G19</f>
        <v>0</v>
      </c>
      <c r="T32" s="35">
        <f t="shared" si="39"/>
        <v>0</v>
      </c>
      <c r="U32" s="16">
        <f>'2023'!E19</f>
        <v>0</v>
      </c>
      <c r="V32" s="16">
        <f>'2023'!F19</f>
        <v>0</v>
      </c>
      <c r="W32" s="16">
        <f>'2023'!G19</f>
        <v>0</v>
      </c>
      <c r="X32" s="35">
        <f t="shared" si="40"/>
        <v>0</v>
      </c>
      <c r="Y32" s="16">
        <f>'2024'!E19</f>
        <v>0</v>
      </c>
      <c r="Z32" s="16">
        <f>'2024'!F19</f>
        <v>0</v>
      </c>
      <c r="AA32" s="16">
        <f>'2024'!G19</f>
        <v>0</v>
      </c>
    </row>
    <row r="33" spans="1:28" s="3" customFormat="1" ht="31.5" x14ac:dyDescent="0.25">
      <c r="A33" s="6" t="s">
        <v>61</v>
      </c>
      <c r="B33" s="4" t="s">
        <v>31</v>
      </c>
      <c r="C33" s="23"/>
      <c r="D33" s="23"/>
      <c r="E33" s="23"/>
      <c r="F33" s="23"/>
      <c r="G33" s="35">
        <f t="shared" si="35"/>
        <v>0</v>
      </c>
      <c r="H33" s="35">
        <f t="shared" si="36"/>
        <v>0</v>
      </c>
      <c r="I33" s="16">
        <f>'2020'!E20</f>
        <v>0</v>
      </c>
      <c r="J33" s="16">
        <f>'2020'!F20</f>
        <v>0</v>
      </c>
      <c r="K33" s="16">
        <f>'2020'!G20</f>
        <v>0</v>
      </c>
      <c r="L33" s="35">
        <f t="shared" si="37"/>
        <v>0</v>
      </c>
      <c r="M33" s="16">
        <f>'2021'!E20</f>
        <v>0</v>
      </c>
      <c r="N33" s="16">
        <f>'2021'!F20</f>
        <v>0</v>
      </c>
      <c r="O33" s="16">
        <f>'2021'!G20</f>
        <v>0</v>
      </c>
      <c r="P33" s="35">
        <f t="shared" si="38"/>
        <v>0</v>
      </c>
      <c r="Q33" s="16">
        <f>'2022'!E20</f>
        <v>0</v>
      </c>
      <c r="R33" s="16">
        <f>'2022'!F20</f>
        <v>0</v>
      </c>
      <c r="S33" s="16">
        <f>'2022'!G20</f>
        <v>0</v>
      </c>
      <c r="T33" s="35">
        <f t="shared" si="39"/>
        <v>0</v>
      </c>
      <c r="U33" s="16">
        <f>'2023'!E20</f>
        <v>0</v>
      </c>
      <c r="V33" s="16">
        <f>'2023'!F20</f>
        <v>0</v>
      </c>
      <c r="W33" s="16">
        <f>'2023'!G20</f>
        <v>0</v>
      </c>
      <c r="X33" s="35">
        <f t="shared" si="40"/>
        <v>0</v>
      </c>
      <c r="Y33" s="16">
        <f>'2024'!E20</f>
        <v>0</v>
      </c>
      <c r="Z33" s="16">
        <f>'2024'!F20</f>
        <v>0</v>
      </c>
      <c r="AA33" s="16">
        <f>'2024'!G20</f>
        <v>0</v>
      </c>
    </row>
    <row r="34" spans="1:28" s="5" customFormat="1" ht="47.25" x14ac:dyDescent="0.3">
      <c r="A34" s="6" t="s">
        <v>62</v>
      </c>
      <c r="B34" s="4" t="s">
        <v>32</v>
      </c>
      <c r="C34" s="23"/>
      <c r="D34" s="23"/>
      <c r="E34" s="23"/>
      <c r="F34" s="23"/>
      <c r="G34" s="35">
        <f t="shared" si="35"/>
        <v>0</v>
      </c>
      <c r="H34" s="35">
        <f t="shared" si="36"/>
        <v>0</v>
      </c>
      <c r="I34" s="16">
        <f>'2020'!E21</f>
        <v>0</v>
      </c>
      <c r="J34" s="16">
        <f>'2020'!F21</f>
        <v>0</v>
      </c>
      <c r="K34" s="16">
        <f>'2020'!G21</f>
        <v>0</v>
      </c>
      <c r="L34" s="35">
        <f t="shared" si="37"/>
        <v>0</v>
      </c>
      <c r="M34" s="16">
        <f>'2021'!E21</f>
        <v>0</v>
      </c>
      <c r="N34" s="16">
        <f>'2021'!F21</f>
        <v>0</v>
      </c>
      <c r="O34" s="16">
        <f>'2021'!G21</f>
        <v>0</v>
      </c>
      <c r="P34" s="35">
        <f t="shared" si="38"/>
        <v>0</v>
      </c>
      <c r="Q34" s="16">
        <f>'2022'!E21</f>
        <v>0</v>
      </c>
      <c r="R34" s="16">
        <f>'2022'!F21</f>
        <v>0</v>
      </c>
      <c r="S34" s="16">
        <f>'2022'!G21</f>
        <v>0</v>
      </c>
      <c r="T34" s="35">
        <f t="shared" si="39"/>
        <v>0</v>
      </c>
      <c r="U34" s="16">
        <f>'2023'!E21</f>
        <v>0</v>
      </c>
      <c r="V34" s="16">
        <f>'2023'!F21</f>
        <v>0</v>
      </c>
      <c r="W34" s="16">
        <f>'2023'!G21</f>
        <v>0</v>
      </c>
      <c r="X34" s="35">
        <f t="shared" si="40"/>
        <v>0</v>
      </c>
      <c r="Y34" s="16">
        <f>'2024'!E21</f>
        <v>0</v>
      </c>
      <c r="Z34" s="16">
        <f>'2024'!F21</f>
        <v>0</v>
      </c>
      <c r="AA34" s="16">
        <f>'2024'!G21</f>
        <v>0</v>
      </c>
    </row>
    <row r="35" spans="1:28" s="5" customFormat="1" ht="31.5" x14ac:dyDescent="0.3">
      <c r="A35" s="6" t="s">
        <v>63</v>
      </c>
      <c r="B35" s="4" t="s">
        <v>33</v>
      </c>
      <c r="C35" s="23"/>
      <c r="D35" s="23"/>
      <c r="E35" s="23"/>
      <c r="F35" s="23"/>
      <c r="G35" s="35">
        <f t="shared" si="35"/>
        <v>0</v>
      </c>
      <c r="H35" s="35">
        <f t="shared" si="36"/>
        <v>0</v>
      </c>
      <c r="I35" s="16">
        <f>'2020'!E22</f>
        <v>0</v>
      </c>
      <c r="J35" s="16">
        <f>'2020'!F22</f>
        <v>0</v>
      </c>
      <c r="K35" s="16">
        <f>'2020'!G22</f>
        <v>0</v>
      </c>
      <c r="L35" s="35">
        <f t="shared" si="37"/>
        <v>0</v>
      </c>
      <c r="M35" s="16">
        <f>'2021'!E22</f>
        <v>0</v>
      </c>
      <c r="N35" s="16">
        <f>'2021'!F22</f>
        <v>0</v>
      </c>
      <c r="O35" s="16">
        <f>'2021'!G22</f>
        <v>0</v>
      </c>
      <c r="P35" s="35">
        <f t="shared" si="38"/>
        <v>0</v>
      </c>
      <c r="Q35" s="16">
        <f>'2022'!E22</f>
        <v>0</v>
      </c>
      <c r="R35" s="16">
        <f>'2022'!F22</f>
        <v>0</v>
      </c>
      <c r="S35" s="16">
        <f>'2022'!G22</f>
        <v>0</v>
      </c>
      <c r="T35" s="35">
        <f t="shared" si="39"/>
        <v>0</v>
      </c>
      <c r="U35" s="16">
        <f>'2023'!E22</f>
        <v>0</v>
      </c>
      <c r="V35" s="16">
        <f>'2023'!F22</f>
        <v>0</v>
      </c>
      <c r="W35" s="16">
        <f>'2023'!G22</f>
        <v>0</v>
      </c>
      <c r="X35" s="35">
        <f t="shared" si="40"/>
        <v>0</v>
      </c>
      <c r="Y35" s="16">
        <f>'2024'!E22</f>
        <v>0</v>
      </c>
      <c r="Z35" s="16">
        <f>'2024'!F22</f>
        <v>0</v>
      </c>
      <c r="AA35" s="16">
        <f>'2024'!G22</f>
        <v>0</v>
      </c>
    </row>
    <row r="36" spans="1:28" s="5" customFormat="1" ht="31.5" x14ac:dyDescent="0.3">
      <c r="A36" s="6" t="s">
        <v>64</v>
      </c>
      <c r="B36" s="4" t="s">
        <v>34</v>
      </c>
      <c r="C36" s="23"/>
      <c r="D36" s="23"/>
      <c r="E36" s="23"/>
      <c r="F36" s="23"/>
      <c r="G36" s="35">
        <f t="shared" si="35"/>
        <v>0</v>
      </c>
      <c r="H36" s="35">
        <f t="shared" si="36"/>
        <v>0</v>
      </c>
      <c r="I36" s="16">
        <f>'2020'!E23</f>
        <v>0</v>
      </c>
      <c r="J36" s="16">
        <f>'2020'!F23</f>
        <v>0</v>
      </c>
      <c r="K36" s="16">
        <f>'2020'!G23</f>
        <v>0</v>
      </c>
      <c r="L36" s="35">
        <f t="shared" si="37"/>
        <v>0</v>
      </c>
      <c r="M36" s="16">
        <f>'2021'!E23</f>
        <v>0</v>
      </c>
      <c r="N36" s="16">
        <f>'2021'!F23</f>
        <v>0</v>
      </c>
      <c r="O36" s="16">
        <f>'2021'!G23</f>
        <v>0</v>
      </c>
      <c r="P36" s="35">
        <f t="shared" si="38"/>
        <v>0</v>
      </c>
      <c r="Q36" s="16">
        <f>'2022'!E23</f>
        <v>0</v>
      </c>
      <c r="R36" s="16">
        <f>'2022'!F23</f>
        <v>0</v>
      </c>
      <c r="S36" s="16">
        <f>'2022'!G23</f>
        <v>0</v>
      </c>
      <c r="T36" s="35">
        <f t="shared" si="39"/>
        <v>0</v>
      </c>
      <c r="U36" s="16">
        <f>'2023'!E23</f>
        <v>0</v>
      </c>
      <c r="V36" s="16">
        <f>'2023'!F23</f>
        <v>0</v>
      </c>
      <c r="W36" s="16">
        <f>'2023'!G23</f>
        <v>0</v>
      </c>
      <c r="X36" s="35">
        <f t="shared" si="40"/>
        <v>0</v>
      </c>
      <c r="Y36" s="16">
        <f>'2024'!E23</f>
        <v>0</v>
      </c>
      <c r="Z36" s="16">
        <f>'2024'!F23</f>
        <v>0</v>
      </c>
      <c r="AA36" s="16">
        <f>'2024'!G23</f>
        <v>0</v>
      </c>
    </row>
    <row r="37" spans="1:28" s="5" customFormat="1" ht="31.5" x14ac:dyDescent="0.3">
      <c r="A37" s="6" t="s">
        <v>65</v>
      </c>
      <c r="B37" s="4" t="s">
        <v>73</v>
      </c>
      <c r="C37" s="23"/>
      <c r="D37" s="23"/>
      <c r="E37" s="23"/>
      <c r="F37" s="23"/>
      <c r="G37" s="35">
        <f t="shared" si="35"/>
        <v>0</v>
      </c>
      <c r="H37" s="35">
        <f t="shared" si="36"/>
        <v>0</v>
      </c>
      <c r="I37" s="16">
        <f>'2020'!E24</f>
        <v>0</v>
      </c>
      <c r="J37" s="16">
        <f>'2020'!F24</f>
        <v>0</v>
      </c>
      <c r="K37" s="16">
        <f>'2020'!G24</f>
        <v>0</v>
      </c>
      <c r="L37" s="35">
        <f t="shared" si="37"/>
        <v>0</v>
      </c>
      <c r="M37" s="16">
        <f>'2021'!E24</f>
        <v>0</v>
      </c>
      <c r="N37" s="16">
        <f>'2021'!F24</f>
        <v>0</v>
      </c>
      <c r="O37" s="16">
        <f>'2021'!G24</f>
        <v>0</v>
      </c>
      <c r="P37" s="35">
        <f t="shared" si="38"/>
        <v>0</v>
      </c>
      <c r="Q37" s="16">
        <f>'2022'!E24</f>
        <v>0</v>
      </c>
      <c r="R37" s="16">
        <f>'2022'!F24</f>
        <v>0</v>
      </c>
      <c r="S37" s="16">
        <f>'2022'!G24</f>
        <v>0</v>
      </c>
      <c r="T37" s="35">
        <f t="shared" si="39"/>
        <v>0</v>
      </c>
      <c r="U37" s="16">
        <f>'2023'!E24</f>
        <v>0</v>
      </c>
      <c r="V37" s="16">
        <f>'2023'!F24</f>
        <v>0</v>
      </c>
      <c r="W37" s="16">
        <f>'2023'!G24</f>
        <v>0</v>
      </c>
      <c r="X37" s="35">
        <f t="shared" si="40"/>
        <v>0</v>
      </c>
      <c r="Y37" s="16">
        <f>'2024'!E24</f>
        <v>0</v>
      </c>
      <c r="Z37" s="16">
        <f>'2024'!F24</f>
        <v>0</v>
      </c>
      <c r="AA37" s="16">
        <f>'2024'!G24</f>
        <v>0</v>
      </c>
    </row>
    <row r="38" spans="1:28" s="5" customFormat="1" ht="47.25" x14ac:dyDescent="0.3">
      <c r="A38" s="6" t="s">
        <v>66</v>
      </c>
      <c r="B38" s="4" t="s">
        <v>35</v>
      </c>
      <c r="C38" s="23"/>
      <c r="D38" s="23"/>
      <c r="E38" s="23"/>
      <c r="F38" s="23"/>
      <c r="G38" s="35">
        <f t="shared" si="35"/>
        <v>215</v>
      </c>
      <c r="H38" s="35">
        <f t="shared" si="36"/>
        <v>0</v>
      </c>
      <c r="I38" s="16">
        <f>'2020'!E25</f>
        <v>0</v>
      </c>
      <c r="J38" s="16">
        <f>'2020'!F25</f>
        <v>0</v>
      </c>
      <c r="K38" s="16">
        <f>'2020'!G25</f>
        <v>0</v>
      </c>
      <c r="L38" s="35">
        <f t="shared" si="37"/>
        <v>0</v>
      </c>
      <c r="M38" s="16">
        <f>'2021'!E25</f>
        <v>0</v>
      </c>
      <c r="N38" s="16">
        <f>'2021'!F25</f>
        <v>0</v>
      </c>
      <c r="O38" s="16">
        <f>'2021'!G25</f>
        <v>0</v>
      </c>
      <c r="P38" s="35">
        <f t="shared" si="38"/>
        <v>0</v>
      </c>
      <c r="Q38" s="16">
        <f>'2022'!E25</f>
        <v>0</v>
      </c>
      <c r="R38" s="16">
        <f>'2022'!F25</f>
        <v>0</v>
      </c>
      <c r="S38" s="16">
        <f>'2022'!G25</f>
        <v>0</v>
      </c>
      <c r="T38" s="35">
        <f t="shared" si="39"/>
        <v>215</v>
      </c>
      <c r="U38" s="16">
        <f>'2023'!E25</f>
        <v>215</v>
      </c>
      <c r="V38" s="16">
        <f>'2023'!F25</f>
        <v>0</v>
      </c>
      <c r="W38" s="16">
        <f>'2023'!G25</f>
        <v>0</v>
      </c>
      <c r="X38" s="35">
        <f t="shared" si="40"/>
        <v>0</v>
      </c>
      <c r="Y38" s="16">
        <f>'2024'!E25</f>
        <v>0</v>
      </c>
      <c r="Z38" s="16">
        <f>'2024'!F25</f>
        <v>0</v>
      </c>
      <c r="AA38" s="16">
        <f>'2024'!G25</f>
        <v>0</v>
      </c>
    </row>
    <row r="39" spans="1:28" s="5" customFormat="1" ht="63" x14ac:dyDescent="0.3">
      <c r="A39" s="6" t="s">
        <v>67</v>
      </c>
      <c r="B39" s="4" t="s">
        <v>36</v>
      </c>
      <c r="C39" s="23"/>
      <c r="D39" s="23"/>
      <c r="E39" s="23"/>
      <c r="F39" s="23"/>
      <c r="G39" s="35">
        <f t="shared" si="35"/>
        <v>0</v>
      </c>
      <c r="H39" s="35">
        <f t="shared" si="36"/>
        <v>0</v>
      </c>
      <c r="I39" s="16">
        <f>'2020'!E26</f>
        <v>0</v>
      </c>
      <c r="J39" s="16">
        <f>'2020'!F26</f>
        <v>0</v>
      </c>
      <c r="K39" s="16">
        <f>'2020'!G26</f>
        <v>0</v>
      </c>
      <c r="L39" s="35">
        <f t="shared" si="37"/>
        <v>0</v>
      </c>
      <c r="M39" s="16">
        <f>'2021'!E26</f>
        <v>0</v>
      </c>
      <c r="N39" s="16">
        <f>'2021'!F26</f>
        <v>0</v>
      </c>
      <c r="O39" s="16">
        <f>'2021'!G26</f>
        <v>0</v>
      </c>
      <c r="P39" s="35">
        <f t="shared" si="38"/>
        <v>0</v>
      </c>
      <c r="Q39" s="16">
        <f>'2022'!E26</f>
        <v>0</v>
      </c>
      <c r="R39" s="16">
        <f>'2022'!F26</f>
        <v>0</v>
      </c>
      <c r="S39" s="16">
        <f>'2022'!G26</f>
        <v>0</v>
      </c>
      <c r="T39" s="35">
        <f t="shared" si="39"/>
        <v>0</v>
      </c>
      <c r="U39" s="16">
        <f>'2023'!E26</f>
        <v>0</v>
      </c>
      <c r="V39" s="16">
        <f>'2023'!F26</f>
        <v>0</v>
      </c>
      <c r="W39" s="16">
        <f>'2023'!G26</f>
        <v>0</v>
      </c>
      <c r="X39" s="35">
        <f t="shared" si="40"/>
        <v>0</v>
      </c>
      <c r="Y39" s="16">
        <f>'2024'!E26</f>
        <v>0</v>
      </c>
      <c r="Z39" s="16">
        <f>'2024'!F26</f>
        <v>0</v>
      </c>
      <c r="AA39" s="16">
        <f>'2024'!G26</f>
        <v>0</v>
      </c>
    </row>
    <row r="40" spans="1:28" s="5" customFormat="1" ht="63" x14ac:dyDescent="0.3">
      <c r="A40" s="6" t="s">
        <v>68</v>
      </c>
      <c r="B40" s="4" t="s">
        <v>37</v>
      </c>
      <c r="C40" s="23"/>
      <c r="D40" s="23"/>
      <c r="E40" s="23"/>
      <c r="F40" s="23"/>
      <c r="G40" s="35">
        <f t="shared" si="35"/>
        <v>978</v>
      </c>
      <c r="H40" s="35">
        <f t="shared" si="36"/>
        <v>0</v>
      </c>
      <c r="I40" s="16">
        <f>'2020'!E27</f>
        <v>0</v>
      </c>
      <c r="J40" s="16">
        <f>'2020'!F27</f>
        <v>0</v>
      </c>
      <c r="K40" s="16">
        <f>'2020'!G27</f>
        <v>0</v>
      </c>
      <c r="L40" s="35">
        <f t="shared" si="37"/>
        <v>0</v>
      </c>
      <c r="M40" s="16">
        <f>'2021'!E27</f>
        <v>0</v>
      </c>
      <c r="N40" s="16">
        <f>'2021'!F27</f>
        <v>0</v>
      </c>
      <c r="O40" s="16">
        <f>'2021'!G27</f>
        <v>0</v>
      </c>
      <c r="P40" s="35">
        <f t="shared" si="38"/>
        <v>0</v>
      </c>
      <c r="Q40" s="16">
        <f>'2022'!E27</f>
        <v>0</v>
      </c>
      <c r="R40" s="16">
        <f>'2022'!F27</f>
        <v>0</v>
      </c>
      <c r="S40" s="16">
        <f>'2022'!G27</f>
        <v>0</v>
      </c>
      <c r="T40" s="35">
        <f t="shared" si="39"/>
        <v>0</v>
      </c>
      <c r="U40" s="16">
        <f>'2023'!E27</f>
        <v>0</v>
      </c>
      <c r="V40" s="16">
        <f>'2023'!F27</f>
        <v>0</v>
      </c>
      <c r="W40" s="16">
        <f>'2023'!G27</f>
        <v>0</v>
      </c>
      <c r="X40" s="35">
        <f t="shared" si="40"/>
        <v>978</v>
      </c>
      <c r="Y40" s="16">
        <f>'2024'!E27</f>
        <v>185</v>
      </c>
      <c r="Z40" s="16">
        <f>'2024'!F27</f>
        <v>793</v>
      </c>
      <c r="AA40" s="16">
        <f>'2024'!G27</f>
        <v>0</v>
      </c>
    </row>
    <row r="41" spans="1:28" s="2" customFormat="1" ht="173.25" x14ac:dyDescent="0.3">
      <c r="A41" s="6" t="s">
        <v>69</v>
      </c>
      <c r="B41" s="21" t="s">
        <v>38</v>
      </c>
      <c r="C41" s="23"/>
      <c r="D41" s="23"/>
      <c r="E41" s="23"/>
      <c r="F41" s="23"/>
      <c r="G41" s="35">
        <f t="shared" si="35"/>
        <v>4678</v>
      </c>
      <c r="H41" s="35">
        <f t="shared" si="36"/>
        <v>0</v>
      </c>
      <c r="I41" s="16">
        <f>'2020'!E28</f>
        <v>0</v>
      </c>
      <c r="J41" s="16">
        <f>'2020'!F28</f>
        <v>0</v>
      </c>
      <c r="K41" s="16">
        <f>'2020'!G28</f>
        <v>0</v>
      </c>
      <c r="L41" s="35">
        <f t="shared" si="37"/>
        <v>0</v>
      </c>
      <c r="M41" s="16">
        <f>'2021'!E28</f>
        <v>0</v>
      </c>
      <c r="N41" s="16">
        <f>'2021'!F28</f>
        <v>0</v>
      </c>
      <c r="O41" s="16">
        <f>'2021'!G28</f>
        <v>0</v>
      </c>
      <c r="P41" s="35">
        <f t="shared" si="38"/>
        <v>0</v>
      </c>
      <c r="Q41" s="16">
        <f>'2022'!E28</f>
        <v>0</v>
      </c>
      <c r="R41" s="16">
        <f>'2022'!F28</f>
        <v>0</v>
      </c>
      <c r="S41" s="16">
        <f>'2022'!G28</f>
        <v>0</v>
      </c>
      <c r="T41" s="35">
        <f t="shared" si="39"/>
        <v>0</v>
      </c>
      <c r="U41" s="16">
        <f>'2023'!E28</f>
        <v>0</v>
      </c>
      <c r="V41" s="16">
        <f>'2023'!F28</f>
        <v>0</v>
      </c>
      <c r="W41" s="16">
        <f>'2023'!G28</f>
        <v>0</v>
      </c>
      <c r="X41" s="35">
        <f t="shared" si="40"/>
        <v>4678</v>
      </c>
      <c r="Y41" s="16">
        <f>'2024'!E28</f>
        <v>0</v>
      </c>
      <c r="Z41" s="16">
        <f>'2024'!F28</f>
        <v>4678</v>
      </c>
      <c r="AA41" s="16">
        <f>'2024'!G28</f>
        <v>0</v>
      </c>
      <c r="AB41" s="5"/>
    </row>
    <row r="42" spans="1:28" s="5" customFormat="1" ht="126" x14ac:dyDescent="0.3">
      <c r="A42" s="6" t="s">
        <v>70</v>
      </c>
      <c r="B42" s="4" t="s">
        <v>39</v>
      </c>
      <c r="C42" s="23"/>
      <c r="D42" s="23"/>
      <c r="E42" s="23"/>
      <c r="F42" s="23"/>
      <c r="G42" s="35">
        <f t="shared" si="35"/>
        <v>48116</v>
      </c>
      <c r="H42" s="35">
        <f t="shared" si="36"/>
        <v>0</v>
      </c>
      <c r="I42" s="16">
        <f>'2020'!E29</f>
        <v>0</v>
      </c>
      <c r="J42" s="16">
        <f>'2020'!F29</f>
        <v>0</v>
      </c>
      <c r="K42" s="16">
        <f>'2020'!G29</f>
        <v>0</v>
      </c>
      <c r="L42" s="35">
        <f t="shared" si="37"/>
        <v>0</v>
      </c>
      <c r="M42" s="16">
        <f>'2021'!E29</f>
        <v>0</v>
      </c>
      <c r="N42" s="16">
        <f>'2021'!F29</f>
        <v>0</v>
      </c>
      <c r="O42" s="16">
        <f>'2021'!G29</f>
        <v>0</v>
      </c>
      <c r="P42" s="35">
        <f t="shared" si="38"/>
        <v>0</v>
      </c>
      <c r="Q42" s="16">
        <f>'2022'!E29</f>
        <v>0</v>
      </c>
      <c r="R42" s="16">
        <f>'2022'!F29</f>
        <v>0</v>
      </c>
      <c r="S42" s="16">
        <f>'2022'!G29</f>
        <v>0</v>
      </c>
      <c r="T42" s="35">
        <f t="shared" si="39"/>
        <v>0</v>
      </c>
      <c r="U42" s="16">
        <f>'2023'!E29</f>
        <v>0</v>
      </c>
      <c r="V42" s="16">
        <f>'2023'!F29</f>
        <v>0</v>
      </c>
      <c r="W42" s="16">
        <f>'2023'!G29</f>
        <v>0</v>
      </c>
      <c r="X42" s="35">
        <f t="shared" si="40"/>
        <v>48116</v>
      </c>
      <c r="Y42" s="16">
        <f>'2024'!E29</f>
        <v>0</v>
      </c>
      <c r="Z42" s="16">
        <f>'2024'!F29</f>
        <v>48116</v>
      </c>
      <c r="AA42" s="16">
        <f>'2024'!G29</f>
        <v>0</v>
      </c>
    </row>
    <row r="43" spans="1:28" s="5" customFormat="1" ht="141.75" x14ac:dyDescent="0.3">
      <c r="A43" s="6" t="s">
        <v>71</v>
      </c>
      <c r="B43" s="21" t="s">
        <v>40</v>
      </c>
      <c r="C43" s="23"/>
      <c r="D43" s="23"/>
      <c r="E43" s="23"/>
      <c r="F43" s="23"/>
      <c r="G43" s="35">
        <f t="shared" si="35"/>
        <v>0</v>
      </c>
      <c r="H43" s="35">
        <f t="shared" si="36"/>
        <v>0</v>
      </c>
      <c r="I43" s="16">
        <f>'2020'!E30</f>
        <v>0</v>
      </c>
      <c r="J43" s="16">
        <f>'2020'!F30</f>
        <v>0</v>
      </c>
      <c r="K43" s="16">
        <f>'2020'!G30</f>
        <v>0</v>
      </c>
      <c r="L43" s="35">
        <f t="shared" si="37"/>
        <v>0</v>
      </c>
      <c r="M43" s="16">
        <f>'2021'!E30</f>
        <v>0</v>
      </c>
      <c r="N43" s="16">
        <f>'2021'!F30</f>
        <v>0</v>
      </c>
      <c r="O43" s="16">
        <f>'2021'!G30</f>
        <v>0</v>
      </c>
      <c r="P43" s="35">
        <f t="shared" si="38"/>
        <v>0</v>
      </c>
      <c r="Q43" s="16">
        <f>'2022'!E30</f>
        <v>0</v>
      </c>
      <c r="R43" s="16">
        <f>'2022'!F30</f>
        <v>0</v>
      </c>
      <c r="S43" s="16">
        <f>'2022'!G30</f>
        <v>0</v>
      </c>
      <c r="T43" s="35">
        <f t="shared" si="39"/>
        <v>0</v>
      </c>
      <c r="U43" s="16">
        <f>'2023'!E30</f>
        <v>0</v>
      </c>
      <c r="V43" s="16">
        <f>'2023'!F30</f>
        <v>0</v>
      </c>
      <c r="W43" s="16">
        <f>'2023'!G30</f>
        <v>0</v>
      </c>
      <c r="X43" s="35">
        <f t="shared" si="40"/>
        <v>0</v>
      </c>
      <c r="Y43" s="16">
        <f>'2024'!E30</f>
        <v>0</v>
      </c>
      <c r="Z43" s="16">
        <f>'2024'!F30</f>
        <v>0</v>
      </c>
      <c r="AA43" s="16">
        <f>'2024'!G30</f>
        <v>0</v>
      </c>
    </row>
    <row r="44" spans="1:28" s="5" customFormat="1" ht="20.45" customHeight="1" x14ac:dyDescent="0.3">
      <c r="A44" s="37" t="s">
        <v>82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1:28" s="5" customFormat="1" ht="39" customHeight="1" x14ac:dyDescent="0.3">
      <c r="A45" s="33" t="s">
        <v>72</v>
      </c>
      <c r="B45" s="33" t="s">
        <v>81</v>
      </c>
      <c r="C45" s="33">
        <f>E45+F45+G45+H45</f>
        <v>5534</v>
      </c>
      <c r="D45" s="33"/>
      <c r="E45" s="33">
        <f>SUM(E48:E51)</f>
        <v>0</v>
      </c>
      <c r="F45" s="33">
        <f t="shared" ref="F45" si="41">SUM(F48:F51)</f>
        <v>0</v>
      </c>
      <c r="G45" s="35">
        <f>H45+L45+P45+T45+X45</f>
        <v>5534</v>
      </c>
      <c r="H45" s="35">
        <f>SUM(H46:H48)</f>
        <v>0</v>
      </c>
      <c r="I45" s="35">
        <f>SUM(I46:I48)</f>
        <v>0</v>
      </c>
      <c r="J45" s="35">
        <f t="shared" ref="J45:O45" si="42">SUM(J46:J48)</f>
        <v>0</v>
      </c>
      <c r="K45" s="35">
        <f t="shared" si="42"/>
        <v>0</v>
      </c>
      <c r="L45" s="35">
        <f>SUM(L46:L48)</f>
        <v>0</v>
      </c>
      <c r="M45" s="35">
        <f t="shared" si="42"/>
        <v>0</v>
      </c>
      <c r="N45" s="35">
        <f t="shared" si="42"/>
        <v>0</v>
      </c>
      <c r="O45" s="35">
        <f t="shared" si="42"/>
        <v>0</v>
      </c>
      <c r="P45" s="35">
        <f>SUM(P46:P48)</f>
        <v>0</v>
      </c>
      <c r="Q45" s="35">
        <f t="shared" ref="Q45" si="43">SUM(Q46:Q48)</f>
        <v>0</v>
      </c>
      <c r="R45" s="35">
        <f t="shared" ref="R45" si="44">SUM(R46:R48)</f>
        <v>0</v>
      </c>
      <c r="S45" s="35">
        <f t="shared" ref="S45" si="45">SUM(S46:S48)</f>
        <v>0</v>
      </c>
      <c r="T45" s="35">
        <f>SUM(T46:T48)</f>
        <v>0</v>
      </c>
      <c r="U45" s="35">
        <f t="shared" ref="U45" si="46">SUM(U46:U48)</f>
        <v>0</v>
      </c>
      <c r="V45" s="35">
        <f t="shared" ref="V45" si="47">SUM(V46:V48)</f>
        <v>0</v>
      </c>
      <c r="W45" s="35">
        <f t="shared" ref="W45" si="48">SUM(W46:W48)</f>
        <v>0</v>
      </c>
      <c r="X45" s="35">
        <f>SUM(X46:X48)</f>
        <v>5534</v>
      </c>
      <c r="Y45" s="35">
        <f>SUM(Y46:Y48)</f>
        <v>0</v>
      </c>
      <c r="Z45" s="35">
        <f t="shared" ref="Z45" si="49">SUM(Z46:Z48)</f>
        <v>5534</v>
      </c>
      <c r="AA45" s="35">
        <f t="shared" ref="AA45" si="50">SUM(AA46:AA48)</f>
        <v>0</v>
      </c>
    </row>
    <row r="46" spans="1:28" s="5" customFormat="1" ht="63" x14ac:dyDescent="0.3">
      <c r="A46" s="6" t="s">
        <v>53</v>
      </c>
      <c r="B46" s="4" t="s">
        <v>21</v>
      </c>
      <c r="C46" s="9"/>
      <c r="D46" s="36"/>
      <c r="E46" s="9"/>
      <c r="F46" s="9"/>
      <c r="G46" s="35">
        <f t="shared" si="35"/>
        <v>0</v>
      </c>
      <c r="H46" s="35">
        <f>I46+J46+K46</f>
        <v>0</v>
      </c>
      <c r="I46" s="16">
        <f>'2020'!E33</f>
        <v>0</v>
      </c>
      <c r="J46" s="16">
        <f>'2020'!F33</f>
        <v>0</v>
      </c>
      <c r="K46" s="16">
        <f>'2020'!G33</f>
        <v>0</v>
      </c>
      <c r="L46" s="35">
        <f t="shared" ref="L46:L51" si="51">M46+N46+O46</f>
        <v>0</v>
      </c>
      <c r="M46" s="16">
        <f>'2021'!E33</f>
        <v>0</v>
      </c>
      <c r="N46" s="16">
        <f>'2021'!F33</f>
        <v>0</v>
      </c>
      <c r="O46" s="16">
        <f>'2021'!G33</f>
        <v>0</v>
      </c>
      <c r="P46" s="35">
        <f t="shared" ref="P46" si="52">Q46+R46+S46</f>
        <v>0</v>
      </c>
      <c r="Q46" s="16">
        <f>'2022'!E33</f>
        <v>0</v>
      </c>
      <c r="R46" s="16">
        <f>'2022'!F33</f>
        <v>0</v>
      </c>
      <c r="S46" s="16">
        <f>'2022'!G33</f>
        <v>0</v>
      </c>
      <c r="T46" s="35">
        <f t="shared" ref="T46" si="53">U46+V46+W46</f>
        <v>0</v>
      </c>
      <c r="U46" s="16">
        <f>'2023'!E33</f>
        <v>0</v>
      </c>
      <c r="V46" s="16">
        <f>'2023'!F33</f>
        <v>0</v>
      </c>
      <c r="W46" s="16">
        <f>'2023'!G33</f>
        <v>0</v>
      </c>
      <c r="X46" s="35">
        <f t="shared" ref="X46" si="54">Y46+Z46+AA46</f>
        <v>0</v>
      </c>
      <c r="Y46" s="16">
        <f>'2024'!E33</f>
        <v>0</v>
      </c>
      <c r="Z46" s="16">
        <f>'2024'!F33</f>
        <v>0</v>
      </c>
      <c r="AA46" s="16">
        <f>'2024'!G33</f>
        <v>0</v>
      </c>
    </row>
    <row r="47" spans="1:28" s="5" customFormat="1" ht="126" x14ac:dyDescent="0.3">
      <c r="A47" s="6" t="s">
        <v>55</v>
      </c>
      <c r="B47" s="4" t="s">
        <v>39</v>
      </c>
      <c r="C47" s="9"/>
      <c r="D47" s="36"/>
      <c r="E47" s="9"/>
      <c r="F47" s="9"/>
      <c r="G47" s="35">
        <f t="shared" ref="G47" si="55">H47+L47+P47+T47+X47</f>
        <v>5534</v>
      </c>
      <c r="H47" s="35">
        <f t="shared" ref="H47" si="56">I47+J47+K47</f>
        <v>0</v>
      </c>
      <c r="I47" s="16">
        <f>'2020'!E34</f>
        <v>0</v>
      </c>
      <c r="J47" s="16">
        <f>'2020'!F34</f>
        <v>0</v>
      </c>
      <c r="K47" s="16">
        <f>'2020'!G34</f>
        <v>0</v>
      </c>
      <c r="L47" s="35">
        <f t="shared" ref="L47" si="57">M47+N47+O47</f>
        <v>0</v>
      </c>
      <c r="M47" s="16">
        <f>'2021'!E34</f>
        <v>0</v>
      </c>
      <c r="N47" s="16">
        <f>'2021'!F34</f>
        <v>0</v>
      </c>
      <c r="O47" s="16">
        <f>'2021'!G34</f>
        <v>0</v>
      </c>
      <c r="P47" s="35">
        <f t="shared" ref="P47" si="58">Q47+R47+S47</f>
        <v>0</v>
      </c>
      <c r="Q47" s="16">
        <f>'2022'!E34</f>
        <v>0</v>
      </c>
      <c r="R47" s="16">
        <f>'2022'!F34</f>
        <v>0</v>
      </c>
      <c r="S47" s="16">
        <f>'2022'!G34</f>
        <v>0</v>
      </c>
      <c r="T47" s="35">
        <f t="shared" ref="T47" si="59">U47+V47+W47</f>
        <v>0</v>
      </c>
      <c r="U47" s="16">
        <f>'2023'!E34</f>
        <v>0</v>
      </c>
      <c r="V47" s="16">
        <f>'2023'!F34</f>
        <v>0</v>
      </c>
      <c r="W47" s="16">
        <f>'2023'!G34</f>
        <v>0</v>
      </c>
      <c r="X47" s="35">
        <f t="shared" ref="X47" si="60">Y47+Z47+AA47</f>
        <v>5534</v>
      </c>
      <c r="Y47" s="16">
        <f>'2024'!E34</f>
        <v>0</v>
      </c>
      <c r="Z47" s="16">
        <f>'2024'!F34</f>
        <v>5534</v>
      </c>
      <c r="AA47" s="16">
        <f>'2024'!G34</f>
        <v>0</v>
      </c>
    </row>
    <row r="48" spans="1:28" s="3" customFormat="1" ht="31.5" x14ac:dyDescent="0.25">
      <c r="A48" s="6" t="s">
        <v>54</v>
      </c>
      <c r="B48" s="4" t="s">
        <v>22</v>
      </c>
      <c r="C48" s="9"/>
      <c r="D48" s="36"/>
      <c r="E48" s="9"/>
      <c r="F48" s="9"/>
      <c r="G48" s="35">
        <f t="shared" si="35"/>
        <v>0</v>
      </c>
      <c r="H48" s="35">
        <f>SUM(H49:H51)</f>
        <v>0</v>
      </c>
      <c r="I48" s="16">
        <f>'2020'!E35</f>
        <v>0</v>
      </c>
      <c r="J48" s="16">
        <f>'2020'!F35</f>
        <v>0</v>
      </c>
      <c r="K48" s="16">
        <f>'2020'!G35</f>
        <v>0</v>
      </c>
      <c r="L48" s="35">
        <f>SUM(L49:L51)</f>
        <v>0</v>
      </c>
      <c r="M48" s="16">
        <f>'2021'!E35</f>
        <v>0</v>
      </c>
      <c r="N48" s="16">
        <f>'2021'!F35</f>
        <v>0</v>
      </c>
      <c r="O48" s="16">
        <f>'2021'!G35</f>
        <v>0</v>
      </c>
      <c r="P48" s="35">
        <f>SUM(P49:P51)</f>
        <v>0</v>
      </c>
      <c r="Q48" s="16">
        <f>'2022'!E35</f>
        <v>0</v>
      </c>
      <c r="R48" s="16">
        <f>'2022'!F35</f>
        <v>0</v>
      </c>
      <c r="S48" s="16">
        <f>'2022'!G35</f>
        <v>0</v>
      </c>
      <c r="T48" s="35">
        <f>SUM(T49:T51)</f>
        <v>0</v>
      </c>
      <c r="U48" s="16">
        <f>'2023'!E35</f>
        <v>0</v>
      </c>
      <c r="V48" s="16">
        <f>'2023'!F35</f>
        <v>0</v>
      </c>
      <c r="W48" s="16">
        <f>'2023'!G35</f>
        <v>0</v>
      </c>
      <c r="X48" s="35">
        <f>SUM(X49:X51)</f>
        <v>0</v>
      </c>
      <c r="Y48" s="35">
        <f t="shared" ref="Y48" si="61">SUM(Y49:Y51)</f>
        <v>0</v>
      </c>
      <c r="Z48" s="35">
        <f t="shared" ref="Z48" si="62">SUM(Z49:Z51)</f>
        <v>0</v>
      </c>
      <c r="AA48" s="35">
        <f t="shared" ref="AA48" si="63">SUM(AA49:AA51)</f>
        <v>0</v>
      </c>
    </row>
    <row r="49" spans="1:27" s="3" customFormat="1" ht="31.5" x14ac:dyDescent="0.25">
      <c r="A49" s="33"/>
      <c r="B49" s="4" t="s">
        <v>23</v>
      </c>
      <c r="C49" s="9"/>
      <c r="D49" s="36"/>
      <c r="E49" s="9"/>
      <c r="F49" s="9"/>
      <c r="G49" s="35">
        <f t="shared" si="35"/>
        <v>0</v>
      </c>
      <c r="H49" s="35">
        <f t="shared" ref="H49:H51" si="64">I49+J49+K49</f>
        <v>0</v>
      </c>
      <c r="I49" s="16">
        <f>'2020'!E36</f>
        <v>0</v>
      </c>
      <c r="J49" s="16">
        <f>'2020'!F36</f>
        <v>0</v>
      </c>
      <c r="K49" s="16">
        <f>'2020'!G36</f>
        <v>0</v>
      </c>
      <c r="L49" s="35">
        <f t="shared" si="51"/>
        <v>0</v>
      </c>
      <c r="M49" s="16">
        <f>'2021'!E36</f>
        <v>0</v>
      </c>
      <c r="N49" s="16">
        <f>'2021'!F36</f>
        <v>0</v>
      </c>
      <c r="O49" s="16">
        <f>'2021'!G36</f>
        <v>0</v>
      </c>
      <c r="P49" s="35">
        <f t="shared" ref="P49:P51" si="65">Q49+R49+S49</f>
        <v>0</v>
      </c>
      <c r="Q49" s="16">
        <f>'2022'!E36</f>
        <v>0</v>
      </c>
      <c r="R49" s="16">
        <f>'2022'!F36</f>
        <v>0</v>
      </c>
      <c r="S49" s="16">
        <f>'2022'!G36</f>
        <v>0</v>
      </c>
      <c r="T49" s="35">
        <f t="shared" ref="T49:T51" si="66">U49+V49+W49</f>
        <v>0</v>
      </c>
      <c r="U49" s="16">
        <f>'2023'!E36</f>
        <v>0</v>
      </c>
      <c r="V49" s="16">
        <f>'2023'!F36</f>
        <v>0</v>
      </c>
      <c r="W49" s="16">
        <f>'2023'!G36</f>
        <v>0</v>
      </c>
      <c r="X49" s="35">
        <f t="shared" ref="X49:X51" si="67">Y49+Z49+AA49</f>
        <v>0</v>
      </c>
      <c r="Y49" s="16">
        <f>'2024'!E35</f>
        <v>0</v>
      </c>
      <c r="Z49" s="16">
        <f>'2024'!F35</f>
        <v>0</v>
      </c>
      <c r="AA49" s="16">
        <f>'2024'!G35</f>
        <v>0</v>
      </c>
    </row>
    <row r="50" spans="1:27" s="3" customFormat="1" ht="31.5" x14ac:dyDescent="0.25">
      <c r="A50" s="33"/>
      <c r="B50" s="4" t="s">
        <v>24</v>
      </c>
      <c r="C50" s="9"/>
      <c r="D50" s="36"/>
      <c r="E50" s="9"/>
      <c r="F50" s="9"/>
      <c r="G50" s="35">
        <f t="shared" si="35"/>
        <v>0</v>
      </c>
      <c r="H50" s="35">
        <f t="shared" si="64"/>
        <v>0</v>
      </c>
      <c r="I50" s="16">
        <f>'2020'!E37</f>
        <v>0</v>
      </c>
      <c r="J50" s="16">
        <f>'2020'!F37</f>
        <v>0</v>
      </c>
      <c r="K50" s="16">
        <f>'2020'!G37</f>
        <v>0</v>
      </c>
      <c r="L50" s="35">
        <f t="shared" si="51"/>
        <v>0</v>
      </c>
      <c r="M50" s="16">
        <f>'2021'!E37</f>
        <v>0</v>
      </c>
      <c r="N50" s="16">
        <f>'2021'!F37</f>
        <v>0</v>
      </c>
      <c r="O50" s="16">
        <f>'2021'!G37</f>
        <v>0</v>
      </c>
      <c r="P50" s="35">
        <f t="shared" si="65"/>
        <v>0</v>
      </c>
      <c r="Q50" s="16">
        <f>'2022'!E37</f>
        <v>0</v>
      </c>
      <c r="R50" s="16">
        <f>'2022'!F37</f>
        <v>0</v>
      </c>
      <c r="S50" s="16">
        <f>'2022'!G37</f>
        <v>0</v>
      </c>
      <c r="T50" s="35">
        <f t="shared" si="66"/>
        <v>0</v>
      </c>
      <c r="U50" s="16">
        <f>'2023'!E37</f>
        <v>0</v>
      </c>
      <c r="V50" s="16">
        <f>'2023'!F37</f>
        <v>0</v>
      </c>
      <c r="W50" s="16">
        <f>'2023'!G37</f>
        <v>0</v>
      </c>
      <c r="X50" s="35">
        <f t="shared" si="67"/>
        <v>0</v>
      </c>
      <c r="Y50" s="16">
        <f>'2024'!E36</f>
        <v>0</v>
      </c>
      <c r="Z50" s="16">
        <f>'2024'!F36</f>
        <v>0</v>
      </c>
      <c r="AA50" s="16">
        <f>'2024'!G36</f>
        <v>0</v>
      </c>
    </row>
    <row r="51" spans="1:27" s="3" customFormat="1" ht="31.5" x14ac:dyDescent="0.25">
      <c r="A51" s="33"/>
      <c r="B51" s="4" t="s">
        <v>25</v>
      </c>
      <c r="C51" s="9"/>
      <c r="D51" s="36"/>
      <c r="E51" s="9"/>
      <c r="F51" s="9"/>
      <c r="G51" s="35">
        <f t="shared" si="35"/>
        <v>0</v>
      </c>
      <c r="H51" s="35">
        <f t="shared" si="64"/>
        <v>0</v>
      </c>
      <c r="I51" s="16">
        <f>'2020'!E38</f>
        <v>0</v>
      </c>
      <c r="J51" s="16">
        <f>'2020'!F38</f>
        <v>0</v>
      </c>
      <c r="K51" s="16">
        <f>'2020'!G38</f>
        <v>0</v>
      </c>
      <c r="L51" s="35">
        <f t="shared" si="51"/>
        <v>0</v>
      </c>
      <c r="M51" s="16">
        <f>'2021'!E38</f>
        <v>0</v>
      </c>
      <c r="N51" s="16">
        <f>'2021'!F38</f>
        <v>0</v>
      </c>
      <c r="O51" s="16">
        <f>'2021'!G38</f>
        <v>0</v>
      </c>
      <c r="P51" s="35">
        <f t="shared" si="65"/>
        <v>0</v>
      </c>
      <c r="Q51" s="16">
        <f>'2022'!E38</f>
        <v>0</v>
      </c>
      <c r="R51" s="16">
        <f>'2022'!F38</f>
        <v>0</v>
      </c>
      <c r="S51" s="16">
        <f>'2022'!G38</f>
        <v>0</v>
      </c>
      <c r="T51" s="35">
        <f t="shared" si="66"/>
        <v>0</v>
      </c>
      <c r="U51" s="16">
        <f>'2023'!E38</f>
        <v>0</v>
      </c>
      <c r="V51" s="16">
        <f>'2023'!F38</f>
        <v>0</v>
      </c>
      <c r="W51" s="16">
        <f>'2023'!G38</f>
        <v>0</v>
      </c>
      <c r="X51" s="35">
        <f t="shared" si="67"/>
        <v>0</v>
      </c>
      <c r="Y51" s="16">
        <f>'2024'!E37</f>
        <v>0</v>
      </c>
      <c r="Z51" s="16">
        <f>'2024'!F37</f>
        <v>0</v>
      </c>
      <c r="AA51" s="16">
        <f>'2024'!G37</f>
        <v>0</v>
      </c>
    </row>
    <row r="52" spans="1:27" s="3" customFormat="1" ht="14.45" x14ac:dyDescent="0.3">
      <c r="H52" s="13"/>
      <c r="L52" s="13"/>
    </row>
    <row r="53" spans="1:27" s="3" customFormat="1" x14ac:dyDescent="0.25">
      <c r="H53" s="13"/>
      <c r="L53" s="13"/>
    </row>
    <row r="54" spans="1:27" s="3" customFormat="1" x14ac:dyDescent="0.25">
      <c r="A54" s="56" t="s">
        <v>83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</row>
    <row r="55" spans="1:27" s="3" customFormat="1" x14ac:dyDescent="0.25">
      <c r="H55" s="13"/>
      <c r="L55" s="13"/>
    </row>
    <row r="56" spans="1:27" s="3" customFormat="1" ht="14.45" x14ac:dyDescent="0.3">
      <c r="H56" s="13"/>
      <c r="L56" s="13"/>
    </row>
    <row r="57" spans="1:27" s="3" customFormat="1" ht="14.45" x14ac:dyDescent="0.3">
      <c r="H57" s="13"/>
      <c r="L57" s="13"/>
    </row>
    <row r="58" spans="1:27" s="3" customFormat="1" ht="14.45" x14ac:dyDescent="0.3">
      <c r="H58" s="13"/>
      <c r="L58" s="13"/>
    </row>
    <row r="59" spans="1:27" s="3" customFormat="1" ht="14.45" x14ac:dyDescent="0.3">
      <c r="H59" s="13"/>
      <c r="L59" s="13"/>
    </row>
    <row r="60" spans="1:27" s="3" customFormat="1" ht="14.45" x14ac:dyDescent="0.3">
      <c r="H60" s="13"/>
      <c r="L60" s="13"/>
    </row>
    <row r="61" spans="1:27" s="3" customFormat="1" ht="14.45" x14ac:dyDescent="0.3">
      <c r="H61" s="13"/>
      <c r="L61" s="13"/>
    </row>
    <row r="62" spans="1:27" s="3" customFormat="1" ht="14.45" x14ac:dyDescent="0.3">
      <c r="H62" s="13"/>
      <c r="L62" s="13"/>
    </row>
    <row r="63" spans="1:27" s="3" customFormat="1" ht="14.45" x14ac:dyDescent="0.3">
      <c r="H63" s="13"/>
      <c r="L63" s="13"/>
    </row>
    <row r="64" spans="1:27" s="3" customFormat="1" ht="14.45" x14ac:dyDescent="0.3">
      <c r="H64" s="13"/>
      <c r="L64" s="13"/>
    </row>
    <row r="65" spans="1:19" s="3" customFormat="1" ht="14.45" x14ac:dyDescent="0.3">
      <c r="H65" s="13"/>
      <c r="L65" s="13"/>
    </row>
    <row r="66" spans="1:19" s="3" customFormat="1" ht="14.45" x14ac:dyDescent="0.3">
      <c r="H66" s="13"/>
      <c r="L66" s="13"/>
      <c r="R66"/>
    </row>
    <row r="67" spans="1:19" s="3" customFormat="1" ht="14.45" x14ac:dyDescent="0.3">
      <c r="H67" s="13"/>
      <c r="L67" s="13"/>
      <c r="R67"/>
    </row>
    <row r="68" spans="1:19" s="3" customFormat="1" ht="14.45" x14ac:dyDescent="0.3">
      <c r="H68" s="13"/>
      <c r="L68" s="13"/>
      <c r="R68"/>
    </row>
    <row r="69" spans="1:19" s="3" customFormat="1" ht="14.45" x14ac:dyDescent="0.3">
      <c r="H69" s="13"/>
      <c r="L69" s="13"/>
      <c r="R69"/>
    </row>
    <row r="70" spans="1:19" s="3" customFormat="1" ht="14.45" x14ac:dyDescent="0.3">
      <c r="A70"/>
      <c r="B70"/>
      <c r="C70"/>
      <c r="D70"/>
      <c r="E70"/>
      <c r="F70"/>
      <c r="G70"/>
      <c r="H70" s="14"/>
      <c r="I70"/>
      <c r="J70"/>
      <c r="K70"/>
      <c r="L70" s="14"/>
      <c r="M70"/>
      <c r="N70"/>
      <c r="O70"/>
      <c r="P70"/>
      <c r="Q70"/>
      <c r="R70"/>
      <c r="S70"/>
    </row>
    <row r="71" spans="1:19" s="3" customFormat="1" ht="14.45" x14ac:dyDescent="0.3">
      <c r="A71"/>
      <c r="B71"/>
      <c r="C71"/>
      <c r="D71"/>
      <c r="E71"/>
      <c r="F71"/>
      <c r="G71"/>
      <c r="H71" s="14"/>
      <c r="I71"/>
      <c r="J71"/>
      <c r="K71"/>
      <c r="L71" s="14"/>
      <c r="M71"/>
      <c r="N71"/>
      <c r="O71"/>
      <c r="P71"/>
      <c r="Q71"/>
      <c r="R71"/>
      <c r="S71"/>
    </row>
    <row r="72" spans="1:19" s="3" customFormat="1" ht="14.45" x14ac:dyDescent="0.3">
      <c r="A72"/>
      <c r="B72"/>
      <c r="C72"/>
      <c r="D72"/>
      <c r="E72"/>
      <c r="F72"/>
      <c r="G72"/>
      <c r="H72" s="14"/>
      <c r="I72"/>
      <c r="J72"/>
      <c r="K72"/>
      <c r="L72" s="14"/>
      <c r="M72"/>
      <c r="N72"/>
      <c r="O72"/>
      <c r="P72"/>
      <c r="Q72"/>
      <c r="R72"/>
      <c r="S72"/>
    </row>
    <row r="73" spans="1:19" s="3" customFormat="1" ht="14.45" x14ac:dyDescent="0.3">
      <c r="A73"/>
      <c r="B73"/>
      <c r="C73"/>
      <c r="D73"/>
      <c r="E73"/>
      <c r="F73"/>
      <c r="G73"/>
      <c r="H73" s="14"/>
      <c r="I73"/>
      <c r="J73"/>
      <c r="K73"/>
      <c r="L73" s="14"/>
      <c r="M73"/>
      <c r="N73"/>
      <c r="O73"/>
      <c r="P73"/>
      <c r="Q73"/>
      <c r="R73"/>
      <c r="S73"/>
    </row>
    <row r="74" spans="1:19" s="3" customFormat="1" ht="14.45" x14ac:dyDescent="0.3">
      <c r="A74"/>
      <c r="B74"/>
      <c r="C74"/>
      <c r="D74"/>
      <c r="E74"/>
      <c r="F74"/>
      <c r="G74"/>
      <c r="H74" s="14"/>
      <c r="I74"/>
      <c r="J74"/>
      <c r="K74"/>
      <c r="L74" s="14"/>
      <c r="M74"/>
      <c r="N74"/>
      <c r="O74"/>
      <c r="P74"/>
      <c r="Q74"/>
      <c r="R74"/>
      <c r="S74"/>
    </row>
    <row r="75" spans="1:19" s="3" customFormat="1" ht="14.45" x14ac:dyDescent="0.3">
      <c r="A75"/>
      <c r="B75"/>
      <c r="C75"/>
      <c r="D75"/>
      <c r="E75"/>
      <c r="F75"/>
      <c r="G75"/>
      <c r="H75" s="14"/>
      <c r="I75"/>
      <c r="J75"/>
      <c r="K75"/>
      <c r="L75" s="14"/>
      <c r="M75"/>
      <c r="N75"/>
      <c r="O75"/>
      <c r="P75"/>
      <c r="Q75"/>
      <c r="R75"/>
      <c r="S75"/>
    </row>
    <row r="76" spans="1:19" s="3" customFormat="1" ht="14.45" x14ac:dyDescent="0.3">
      <c r="A76"/>
      <c r="B76"/>
      <c r="C76"/>
      <c r="D76"/>
      <c r="E76"/>
      <c r="F76"/>
      <c r="G76"/>
      <c r="H76" s="14"/>
      <c r="I76"/>
      <c r="J76"/>
      <c r="K76"/>
      <c r="L76" s="14"/>
      <c r="M76"/>
      <c r="N76"/>
      <c r="O76"/>
      <c r="P76"/>
      <c r="Q76"/>
      <c r="R76"/>
      <c r="S76"/>
    </row>
    <row r="77" spans="1:19" s="3" customFormat="1" ht="14.45" x14ac:dyDescent="0.3">
      <c r="A77"/>
      <c r="B77"/>
      <c r="C77"/>
      <c r="D77"/>
      <c r="E77"/>
      <c r="F77"/>
      <c r="G77"/>
      <c r="H77" s="14"/>
      <c r="I77"/>
      <c r="J77"/>
      <c r="K77"/>
      <c r="L77" s="14"/>
      <c r="M77"/>
      <c r="N77"/>
      <c r="O77"/>
      <c r="P77"/>
      <c r="Q77"/>
      <c r="R77"/>
      <c r="S77"/>
    </row>
    <row r="78" spans="1:19" s="3" customFormat="1" ht="14.45" x14ac:dyDescent="0.3">
      <c r="A78"/>
      <c r="B78"/>
      <c r="C78"/>
      <c r="D78"/>
      <c r="E78"/>
      <c r="F78"/>
      <c r="G78"/>
      <c r="H78" s="14"/>
      <c r="I78"/>
      <c r="J78"/>
      <c r="K78"/>
      <c r="L78" s="14"/>
      <c r="M78"/>
      <c r="N78"/>
      <c r="O78"/>
      <c r="P78"/>
      <c r="Q78"/>
      <c r="R78"/>
      <c r="S78"/>
    </row>
    <row r="79" spans="1:19" s="3" customFormat="1" ht="14.45" x14ac:dyDescent="0.3">
      <c r="A79"/>
      <c r="B79"/>
      <c r="C79"/>
      <c r="D79"/>
      <c r="E79"/>
      <c r="F79"/>
      <c r="G79"/>
      <c r="H79" s="14"/>
      <c r="I79"/>
      <c r="J79"/>
      <c r="K79"/>
      <c r="L79" s="14"/>
      <c r="M79"/>
      <c r="N79"/>
      <c r="O79"/>
      <c r="P79"/>
      <c r="Q79"/>
      <c r="R79"/>
      <c r="S79"/>
    </row>
    <row r="80" spans="1:19" s="3" customFormat="1" ht="14.45" x14ac:dyDescent="0.3">
      <c r="A80"/>
      <c r="B80"/>
      <c r="C80"/>
      <c r="D80"/>
      <c r="E80"/>
      <c r="F80"/>
      <c r="G80"/>
      <c r="H80" s="14"/>
      <c r="I80"/>
      <c r="J80"/>
      <c r="K80"/>
      <c r="L80" s="14"/>
      <c r="M80"/>
      <c r="N80"/>
      <c r="O80"/>
      <c r="P80"/>
      <c r="Q80"/>
      <c r="R80"/>
      <c r="S80"/>
    </row>
    <row r="81" spans="1:19" s="3" customFormat="1" ht="14.45" x14ac:dyDescent="0.3">
      <c r="A81"/>
      <c r="B81"/>
      <c r="C81"/>
      <c r="D81"/>
      <c r="E81"/>
      <c r="F81"/>
      <c r="G81"/>
      <c r="H81" s="14"/>
      <c r="I81"/>
      <c r="J81"/>
      <c r="K81"/>
      <c r="L81" s="14"/>
      <c r="M81"/>
      <c r="N81"/>
      <c r="O81"/>
      <c r="P81"/>
      <c r="Q81"/>
      <c r="R81"/>
      <c r="S81"/>
    </row>
    <row r="82" spans="1:19" s="3" customFormat="1" ht="14.45" x14ac:dyDescent="0.3">
      <c r="A82"/>
      <c r="B82"/>
      <c r="C82"/>
      <c r="D82"/>
      <c r="E82"/>
      <c r="F82"/>
      <c r="G82"/>
      <c r="H82" s="14"/>
      <c r="I82"/>
      <c r="J82"/>
      <c r="K82"/>
      <c r="L82" s="14"/>
      <c r="M82"/>
      <c r="N82"/>
      <c r="O82"/>
      <c r="P82"/>
      <c r="Q82"/>
      <c r="R82"/>
      <c r="S82"/>
    </row>
    <row r="83" spans="1:19" s="3" customFormat="1" ht="14.45" x14ac:dyDescent="0.3">
      <c r="A83"/>
      <c r="B83"/>
      <c r="C83"/>
      <c r="D83"/>
      <c r="E83"/>
      <c r="F83"/>
      <c r="G83"/>
      <c r="H83" s="14"/>
      <c r="I83"/>
      <c r="J83"/>
      <c r="K83"/>
      <c r="L83" s="14"/>
      <c r="M83"/>
      <c r="N83"/>
      <c r="O83"/>
      <c r="P83"/>
      <c r="Q83"/>
      <c r="R83"/>
      <c r="S83"/>
    </row>
    <row r="84" spans="1:19" s="3" customFormat="1" ht="14.45" x14ac:dyDescent="0.3">
      <c r="A84"/>
      <c r="B84"/>
      <c r="C84"/>
      <c r="D84"/>
      <c r="E84"/>
      <c r="F84"/>
      <c r="G84"/>
      <c r="H84" s="14"/>
      <c r="I84"/>
      <c r="J84"/>
      <c r="K84"/>
      <c r="L84" s="14"/>
      <c r="M84"/>
      <c r="N84"/>
      <c r="O84"/>
      <c r="P84"/>
      <c r="Q84"/>
      <c r="R84"/>
      <c r="S84"/>
    </row>
    <row r="85" spans="1:19" s="3" customFormat="1" ht="14.45" x14ac:dyDescent="0.3">
      <c r="A85"/>
      <c r="B85"/>
      <c r="C85"/>
      <c r="D85"/>
      <c r="E85"/>
      <c r="F85"/>
      <c r="G85"/>
      <c r="H85" s="14"/>
      <c r="I85"/>
      <c r="J85"/>
      <c r="K85"/>
      <c r="L85" s="14"/>
      <c r="M85"/>
      <c r="N85"/>
      <c r="O85"/>
      <c r="P85"/>
      <c r="Q85"/>
      <c r="R85"/>
      <c r="S85"/>
    </row>
    <row r="86" spans="1:19" s="3" customFormat="1" ht="14.45" x14ac:dyDescent="0.3">
      <c r="A86"/>
      <c r="B86"/>
      <c r="C86"/>
      <c r="D86"/>
      <c r="E86"/>
      <c r="F86"/>
      <c r="G86"/>
      <c r="H86" s="14"/>
      <c r="I86"/>
      <c r="J86"/>
      <c r="K86"/>
      <c r="L86" s="14"/>
      <c r="M86"/>
      <c r="N86"/>
      <c r="O86"/>
      <c r="P86"/>
      <c r="Q86"/>
      <c r="R86"/>
      <c r="S86"/>
    </row>
    <row r="87" spans="1:19" s="3" customFormat="1" ht="14.45" x14ac:dyDescent="0.3">
      <c r="A87"/>
      <c r="B87"/>
      <c r="C87"/>
      <c r="D87"/>
      <c r="E87"/>
      <c r="F87"/>
      <c r="G87"/>
      <c r="H87" s="14"/>
      <c r="I87"/>
      <c r="J87"/>
      <c r="K87"/>
      <c r="L87" s="14"/>
      <c r="M87"/>
      <c r="N87"/>
      <c r="O87"/>
      <c r="P87"/>
      <c r="Q87"/>
      <c r="R87"/>
      <c r="S87"/>
    </row>
    <row r="88" spans="1:19" s="3" customFormat="1" ht="14.45" x14ac:dyDescent="0.3">
      <c r="A88"/>
      <c r="B88"/>
      <c r="C88"/>
      <c r="D88"/>
      <c r="E88"/>
      <c r="F88"/>
      <c r="G88"/>
      <c r="H88" s="14"/>
      <c r="I88"/>
      <c r="J88"/>
      <c r="K88"/>
      <c r="L88" s="14"/>
      <c r="M88"/>
      <c r="N88"/>
      <c r="O88"/>
      <c r="P88"/>
      <c r="Q88"/>
      <c r="R88"/>
      <c r="S88"/>
    </row>
    <row r="89" spans="1:19" s="3" customFormat="1" x14ac:dyDescent="0.25">
      <c r="A89"/>
      <c r="B89"/>
      <c r="C89"/>
      <c r="D89"/>
      <c r="E89"/>
      <c r="F89"/>
      <c r="G89"/>
      <c r="H89" s="14"/>
      <c r="I89"/>
      <c r="J89"/>
      <c r="K89"/>
      <c r="L89" s="14"/>
      <c r="M89"/>
      <c r="N89"/>
      <c r="O89"/>
      <c r="P89"/>
      <c r="Q89"/>
      <c r="R89"/>
      <c r="S89"/>
    </row>
    <row r="90" spans="1:19" s="3" customFormat="1" x14ac:dyDescent="0.25">
      <c r="A90"/>
      <c r="B90"/>
      <c r="C90"/>
      <c r="D90"/>
      <c r="E90"/>
      <c r="F90"/>
      <c r="G90"/>
      <c r="H90" s="14"/>
      <c r="I90"/>
      <c r="J90"/>
      <c r="K90"/>
      <c r="L90" s="14"/>
      <c r="M90"/>
      <c r="N90"/>
      <c r="O90"/>
      <c r="P90"/>
      <c r="Q90"/>
      <c r="R90"/>
      <c r="S90"/>
    </row>
    <row r="91" spans="1:19" s="3" customFormat="1" x14ac:dyDescent="0.25">
      <c r="A91"/>
      <c r="B91"/>
      <c r="C91"/>
      <c r="D91"/>
      <c r="E91"/>
      <c r="F91"/>
      <c r="G91"/>
      <c r="H91" s="14"/>
      <c r="I91"/>
      <c r="J91"/>
      <c r="K91"/>
      <c r="L91" s="14"/>
      <c r="M91"/>
      <c r="N91"/>
      <c r="O91"/>
      <c r="P91"/>
      <c r="Q91"/>
      <c r="R91"/>
      <c r="S91"/>
    </row>
    <row r="92" spans="1:19" s="3" customFormat="1" x14ac:dyDescent="0.25">
      <c r="A92"/>
      <c r="B92"/>
      <c r="C92"/>
      <c r="D92"/>
      <c r="E92"/>
      <c r="F92"/>
      <c r="G92"/>
      <c r="H92" s="14"/>
      <c r="I92"/>
      <c r="J92"/>
      <c r="K92"/>
      <c r="L92" s="14"/>
      <c r="M92"/>
      <c r="N92"/>
      <c r="O92"/>
      <c r="P92"/>
      <c r="Q92"/>
      <c r="R92"/>
      <c r="S92"/>
    </row>
    <row r="93" spans="1:19" s="3" customFormat="1" x14ac:dyDescent="0.25">
      <c r="A93"/>
      <c r="B93"/>
      <c r="C93"/>
      <c r="D93"/>
      <c r="E93"/>
      <c r="F93"/>
      <c r="G93"/>
      <c r="H93" s="14"/>
      <c r="I93"/>
      <c r="J93"/>
      <c r="K93"/>
      <c r="L93" s="14"/>
      <c r="M93"/>
      <c r="N93"/>
      <c r="O93"/>
      <c r="P93"/>
      <c r="Q93"/>
      <c r="R93"/>
      <c r="S93"/>
    </row>
    <row r="94" spans="1:19" s="3" customFormat="1" x14ac:dyDescent="0.25">
      <c r="A94"/>
      <c r="B94"/>
      <c r="C94"/>
      <c r="D94"/>
      <c r="E94"/>
      <c r="F94"/>
      <c r="G94"/>
      <c r="H94" s="14"/>
      <c r="I94"/>
      <c r="J94"/>
      <c r="K94"/>
      <c r="L94" s="14"/>
      <c r="M94"/>
      <c r="N94"/>
      <c r="O94"/>
      <c r="P94"/>
      <c r="Q94"/>
      <c r="R94"/>
      <c r="S94"/>
    </row>
    <row r="95" spans="1:19" s="3" customFormat="1" x14ac:dyDescent="0.25">
      <c r="A95"/>
      <c r="B95"/>
      <c r="C95"/>
      <c r="D95"/>
      <c r="E95"/>
      <c r="F95"/>
      <c r="G95"/>
      <c r="H95" s="14"/>
      <c r="I95"/>
      <c r="J95"/>
      <c r="K95"/>
      <c r="L95" s="14"/>
      <c r="M95"/>
      <c r="N95"/>
      <c r="O95"/>
      <c r="P95"/>
      <c r="Q95"/>
      <c r="R95"/>
      <c r="S95"/>
    </row>
    <row r="96" spans="1:19" s="3" customFormat="1" x14ac:dyDescent="0.25">
      <c r="A96"/>
      <c r="B96"/>
      <c r="C96"/>
      <c r="D96"/>
      <c r="E96"/>
      <c r="F96"/>
      <c r="G96"/>
      <c r="H96" s="14"/>
      <c r="I96"/>
      <c r="J96"/>
      <c r="K96"/>
      <c r="L96" s="14"/>
      <c r="M96"/>
      <c r="N96"/>
      <c r="O96"/>
      <c r="P96"/>
      <c r="Q96"/>
      <c r="R96"/>
      <c r="S96"/>
    </row>
    <row r="97" spans="1:20" s="3" customFormat="1" x14ac:dyDescent="0.25">
      <c r="A97"/>
      <c r="B97"/>
      <c r="C97"/>
      <c r="D97"/>
      <c r="E97"/>
      <c r="F97"/>
      <c r="G97"/>
      <c r="H97" s="14"/>
      <c r="I97"/>
      <c r="J97"/>
      <c r="K97"/>
      <c r="L97" s="14"/>
      <c r="M97"/>
      <c r="N97"/>
      <c r="O97"/>
      <c r="P97"/>
      <c r="Q97"/>
      <c r="R97"/>
      <c r="S97"/>
    </row>
    <row r="98" spans="1:20" s="3" customFormat="1" x14ac:dyDescent="0.25">
      <c r="A98"/>
      <c r="B98"/>
      <c r="C98"/>
      <c r="D98"/>
      <c r="E98"/>
      <c r="F98"/>
      <c r="G98"/>
      <c r="H98" s="14"/>
      <c r="I98"/>
      <c r="J98"/>
      <c r="K98"/>
      <c r="L98" s="14"/>
      <c r="M98"/>
      <c r="N98"/>
      <c r="O98"/>
      <c r="P98"/>
      <c r="Q98"/>
      <c r="R98"/>
      <c r="S98"/>
    </row>
    <row r="99" spans="1:20" s="3" customFormat="1" x14ac:dyDescent="0.25">
      <c r="A99"/>
      <c r="B99"/>
      <c r="C99"/>
      <c r="D99"/>
      <c r="E99"/>
      <c r="F99"/>
      <c r="G99"/>
      <c r="H99" s="14"/>
      <c r="I99"/>
      <c r="J99"/>
      <c r="K99"/>
      <c r="L99" s="14"/>
      <c r="M99"/>
      <c r="N99"/>
      <c r="O99"/>
      <c r="P99"/>
      <c r="Q99"/>
      <c r="R99"/>
      <c r="S99"/>
    </row>
    <row r="100" spans="1:20" s="3" customFormat="1" x14ac:dyDescent="0.25">
      <c r="A100"/>
      <c r="B100"/>
      <c r="C100"/>
      <c r="D100"/>
      <c r="E100"/>
      <c r="F100"/>
      <c r="G100"/>
      <c r="H100" s="14"/>
      <c r="I100"/>
      <c r="J100"/>
      <c r="K100"/>
      <c r="L100" s="14"/>
      <c r="M100"/>
      <c r="N100"/>
      <c r="O100"/>
      <c r="P100"/>
      <c r="Q100"/>
      <c r="R100"/>
      <c r="S100"/>
    </row>
    <row r="101" spans="1:20" s="3" customFormat="1" x14ac:dyDescent="0.25">
      <c r="A101"/>
      <c r="B101"/>
      <c r="C101"/>
      <c r="D101"/>
      <c r="E101"/>
      <c r="F101"/>
      <c r="G101"/>
      <c r="H101" s="14"/>
      <c r="I101"/>
      <c r="J101"/>
      <c r="K101"/>
      <c r="L101" s="14"/>
      <c r="M101"/>
      <c r="N101"/>
      <c r="O101"/>
      <c r="P101"/>
      <c r="Q101"/>
      <c r="R101"/>
      <c r="S101"/>
    </row>
    <row r="102" spans="1:20" s="3" customFormat="1" x14ac:dyDescent="0.25">
      <c r="A102"/>
      <c r="B102"/>
      <c r="C102"/>
      <c r="D102"/>
      <c r="E102"/>
      <c r="F102"/>
      <c r="G102"/>
      <c r="H102" s="14"/>
      <c r="I102"/>
      <c r="J102"/>
      <c r="K102"/>
      <c r="L102" s="14"/>
      <c r="M102"/>
      <c r="N102"/>
      <c r="O102"/>
      <c r="P102"/>
      <c r="Q102"/>
      <c r="R102"/>
      <c r="S102"/>
    </row>
    <row r="103" spans="1:20" s="3" customFormat="1" x14ac:dyDescent="0.25">
      <c r="A103"/>
      <c r="B103"/>
      <c r="C103"/>
      <c r="D103"/>
      <c r="E103"/>
      <c r="F103"/>
      <c r="G103"/>
      <c r="H103" s="14"/>
      <c r="I103"/>
      <c r="J103"/>
      <c r="K103"/>
      <c r="L103" s="14"/>
      <c r="M103"/>
      <c r="N103"/>
      <c r="O103"/>
      <c r="P103"/>
      <c r="Q103"/>
      <c r="R103"/>
      <c r="S103"/>
    </row>
    <row r="104" spans="1:20" s="3" customFormat="1" x14ac:dyDescent="0.25">
      <c r="A104"/>
      <c r="B104"/>
      <c r="C104"/>
      <c r="D104"/>
      <c r="E104"/>
      <c r="F104"/>
      <c r="G104"/>
      <c r="H104" s="14"/>
      <c r="I104"/>
      <c r="J104"/>
      <c r="K104"/>
      <c r="L104" s="14"/>
      <c r="M104"/>
      <c r="N104"/>
      <c r="O104"/>
      <c r="P104"/>
      <c r="Q104"/>
      <c r="R104"/>
      <c r="S104"/>
    </row>
    <row r="105" spans="1:20" s="3" customFormat="1" x14ac:dyDescent="0.25">
      <c r="A105"/>
      <c r="B105"/>
      <c r="C105"/>
      <c r="D105"/>
      <c r="E105"/>
      <c r="F105"/>
      <c r="G105"/>
      <c r="H105" s="14"/>
      <c r="I105"/>
      <c r="J105"/>
      <c r="K105"/>
      <c r="L105" s="14"/>
      <c r="M105"/>
      <c r="N105"/>
      <c r="O105"/>
      <c r="P105"/>
      <c r="Q105"/>
      <c r="R105"/>
      <c r="S105"/>
    </row>
    <row r="106" spans="1:20" s="3" customFormat="1" x14ac:dyDescent="0.25">
      <c r="A106"/>
      <c r="B106"/>
      <c r="C106"/>
      <c r="D106"/>
      <c r="E106"/>
      <c r="F106"/>
      <c r="G106"/>
      <c r="H106" s="14"/>
      <c r="I106"/>
      <c r="J106"/>
      <c r="K106"/>
      <c r="L106" s="14"/>
      <c r="M106"/>
      <c r="N106"/>
      <c r="O106"/>
      <c r="P106"/>
      <c r="Q106"/>
      <c r="R106"/>
      <c r="S106"/>
    </row>
    <row r="107" spans="1:20" s="3" customFormat="1" x14ac:dyDescent="0.25">
      <c r="A107"/>
      <c r="B107"/>
      <c r="C107"/>
      <c r="D107"/>
      <c r="E107"/>
      <c r="F107"/>
      <c r="G107"/>
      <c r="H107" s="14"/>
      <c r="I107"/>
      <c r="J107"/>
      <c r="K107"/>
      <c r="L107" s="14"/>
      <c r="M107"/>
      <c r="N107"/>
      <c r="O107"/>
      <c r="P107"/>
      <c r="Q107"/>
      <c r="R107"/>
      <c r="S107"/>
      <c r="T107"/>
    </row>
    <row r="108" spans="1:20" s="3" customFormat="1" x14ac:dyDescent="0.25">
      <c r="A108"/>
      <c r="B108"/>
      <c r="C108"/>
      <c r="D108"/>
      <c r="E108"/>
      <c r="F108"/>
      <c r="G108"/>
      <c r="H108" s="14"/>
      <c r="I108"/>
      <c r="J108"/>
      <c r="K108"/>
      <c r="L108" s="14"/>
      <c r="M108"/>
      <c r="N108"/>
      <c r="O108"/>
      <c r="P108"/>
      <c r="Q108"/>
      <c r="R108"/>
      <c r="S108"/>
      <c r="T108"/>
    </row>
    <row r="109" spans="1:20" s="3" customFormat="1" x14ac:dyDescent="0.25">
      <c r="A109"/>
      <c r="B109"/>
      <c r="C109"/>
      <c r="D109"/>
      <c r="E109"/>
      <c r="F109"/>
      <c r="G109"/>
      <c r="H109" s="14"/>
      <c r="I109"/>
      <c r="J109"/>
      <c r="K109"/>
      <c r="L109" s="14"/>
      <c r="M109"/>
      <c r="N109"/>
      <c r="O109"/>
      <c r="P109"/>
      <c r="Q109"/>
      <c r="R109"/>
      <c r="S109"/>
      <c r="T109"/>
    </row>
    <row r="110" spans="1:20" s="3" customFormat="1" x14ac:dyDescent="0.25">
      <c r="A110"/>
      <c r="B110"/>
      <c r="C110"/>
      <c r="D110"/>
      <c r="E110"/>
      <c r="F110"/>
      <c r="G110"/>
      <c r="H110" s="14"/>
      <c r="I110"/>
      <c r="J110"/>
      <c r="K110"/>
      <c r="L110" s="14"/>
      <c r="M110"/>
      <c r="N110"/>
      <c r="O110"/>
      <c r="P110"/>
      <c r="Q110"/>
      <c r="R110"/>
      <c r="S110"/>
      <c r="T110"/>
    </row>
  </sheetData>
  <mergeCells count="25">
    <mergeCell ref="M10:O10"/>
    <mergeCell ref="M12:O12"/>
    <mergeCell ref="Q12:S12"/>
    <mergeCell ref="A54:AA54"/>
    <mergeCell ref="Y1:AA1"/>
    <mergeCell ref="Y2:AA2"/>
    <mergeCell ref="Y3:AA3"/>
    <mergeCell ref="Y4:AA4"/>
    <mergeCell ref="Y5:AA5"/>
    <mergeCell ref="X8:AA8"/>
    <mergeCell ref="D46:D51"/>
    <mergeCell ref="A26:AA26"/>
    <mergeCell ref="A44:AA44"/>
    <mergeCell ref="X9:AA9"/>
    <mergeCell ref="A11:AA11"/>
    <mergeCell ref="U12:W12"/>
    <mergeCell ref="Y12:AA12"/>
    <mergeCell ref="Q10:S10"/>
    <mergeCell ref="A12:A13"/>
    <mergeCell ref="B12:B13"/>
    <mergeCell ref="C12:C13"/>
    <mergeCell ref="D12:D13"/>
    <mergeCell ref="E12:E13"/>
    <mergeCell ref="F12:F13"/>
    <mergeCell ref="I12:K12"/>
  </mergeCells>
  <pageMargins left="0.43307086614173229" right="0.39370078740157483" top="0.47244094488188981" bottom="0.39370078740157483" header="0.31496062992125984" footer="0.31496062992125984"/>
  <pageSetup paperSize="9" scale="42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19" workbookViewId="0">
      <selection activeCell="F33" sqref="F33"/>
    </sheetView>
  </sheetViews>
  <sheetFormatPr defaultRowHeight="15" x14ac:dyDescent="0.25"/>
  <cols>
    <col min="1" max="1" width="7.28515625" style="27" customWidth="1"/>
    <col min="2" max="2" width="41.28515625" customWidth="1"/>
    <col min="3" max="3" width="15.85546875" customWidth="1"/>
    <col min="4" max="4" width="14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F1" s="39" t="s">
        <v>75</v>
      </c>
      <c r="G1" s="39"/>
      <c r="H1" s="32"/>
      <c r="I1" s="32"/>
      <c r="J1" s="32"/>
      <c r="K1" s="32"/>
    </row>
    <row r="2" spans="1:12" ht="72.75" customHeight="1" x14ac:dyDescent="0.25">
      <c r="E2" s="39" t="s">
        <v>74</v>
      </c>
      <c r="F2" s="39"/>
      <c r="G2" s="39"/>
      <c r="H2" s="39"/>
      <c r="I2" s="32"/>
      <c r="J2" s="32"/>
      <c r="K2" s="32"/>
    </row>
    <row r="3" spans="1:12" ht="14.45" x14ac:dyDescent="0.3">
      <c r="F3" s="32"/>
      <c r="G3" s="32"/>
      <c r="H3" s="32"/>
      <c r="I3" s="32"/>
      <c r="J3" s="32"/>
      <c r="K3" s="32"/>
    </row>
    <row r="4" spans="1:12" x14ac:dyDescent="0.25">
      <c r="B4" s="45" t="s">
        <v>20</v>
      </c>
      <c r="C4" s="45"/>
      <c r="D4" s="45"/>
      <c r="E4" s="45"/>
      <c r="F4" s="45"/>
      <c r="G4" s="45"/>
    </row>
    <row r="5" spans="1:12" x14ac:dyDescent="0.25">
      <c r="B5" s="45"/>
      <c r="C5" s="45"/>
      <c r="D5" s="45"/>
      <c r="E5" s="45"/>
      <c r="F5" s="45"/>
      <c r="G5" s="45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54" t="s">
        <v>0</v>
      </c>
      <c r="B7" s="36" t="s">
        <v>1</v>
      </c>
      <c r="C7" s="42" t="s">
        <v>7</v>
      </c>
      <c r="D7" s="36" t="s">
        <v>4</v>
      </c>
      <c r="E7" s="36" t="s">
        <v>5</v>
      </c>
      <c r="F7" s="36"/>
      <c r="G7" s="36"/>
    </row>
    <row r="8" spans="1:12" ht="63" x14ac:dyDescent="0.25">
      <c r="A8" s="54"/>
      <c r="B8" s="36"/>
      <c r="C8" s="43"/>
      <c r="D8" s="36"/>
      <c r="E8" s="24" t="s">
        <v>6</v>
      </c>
      <c r="F8" s="25" t="s">
        <v>49</v>
      </c>
      <c r="G8" s="15" t="s">
        <v>19</v>
      </c>
    </row>
    <row r="9" spans="1:12" ht="15.6" x14ac:dyDescent="0.3">
      <c r="A9" s="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1.5" x14ac:dyDescent="0.25">
      <c r="A10" s="6"/>
      <c r="B10" s="15" t="s">
        <v>13</v>
      </c>
      <c r="C10" s="6">
        <f>SUM(E10:G10)</f>
        <v>0</v>
      </c>
      <c r="D10" s="9"/>
      <c r="E10" s="6">
        <f>E11+E12</f>
        <v>0</v>
      </c>
      <c r="F10" s="6">
        <f>F11+F12</f>
        <v>0</v>
      </c>
      <c r="G10" s="6">
        <f>G11+G12</f>
        <v>0</v>
      </c>
    </row>
    <row r="11" spans="1:12" ht="15.75" x14ac:dyDescent="0.25">
      <c r="A11" s="6"/>
      <c r="B11" s="15" t="s">
        <v>14</v>
      </c>
      <c r="C11" s="6">
        <f t="shared" ref="C11:C12" si="0">SUM(E11:G11)</f>
        <v>0</v>
      </c>
      <c r="D11" s="9"/>
      <c r="E11" s="6">
        <f>E14</f>
        <v>0</v>
      </c>
      <c r="F11" s="6">
        <f t="shared" ref="F11:G11" si="1">F14</f>
        <v>0</v>
      </c>
      <c r="G11" s="6">
        <f t="shared" si="1"/>
        <v>0</v>
      </c>
    </row>
    <row r="12" spans="1:12" ht="15.75" x14ac:dyDescent="0.25">
      <c r="A12" s="6"/>
      <c r="B12" s="15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x14ac:dyDescent="0.25">
      <c r="A13" s="36" t="s">
        <v>14</v>
      </c>
      <c r="B13" s="36"/>
      <c r="C13" s="36"/>
      <c r="D13" s="36"/>
      <c r="E13" s="36"/>
      <c r="F13" s="36"/>
      <c r="G13" s="36"/>
    </row>
    <row r="14" spans="1:12" ht="18" x14ac:dyDescent="0.35">
      <c r="A14" s="12">
        <v>1</v>
      </c>
      <c r="B14" s="17"/>
      <c r="C14" s="12">
        <f>SUM(E14:G14)</f>
        <v>0</v>
      </c>
      <c r="D14" s="17"/>
      <c r="E14" s="17">
        <f>SUM(E15:E30)</f>
        <v>0</v>
      </c>
      <c r="F14" s="17">
        <f>SUM(F15:F30)</f>
        <v>0</v>
      </c>
      <c r="G14" s="17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49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0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0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0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0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0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0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0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0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0"/>
      <c r="E24" s="9"/>
      <c r="F24" s="9"/>
      <c r="G24" s="9"/>
      <c r="L24" s="20"/>
    </row>
    <row r="25" spans="1:12" ht="31.5" x14ac:dyDescent="0.25">
      <c r="A25" s="6" t="s">
        <v>66</v>
      </c>
      <c r="B25" s="4" t="s">
        <v>35</v>
      </c>
      <c r="C25" s="6">
        <f t="shared" si="3"/>
        <v>0</v>
      </c>
      <c r="D25" s="50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0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0"/>
      <c r="E27" s="9"/>
      <c r="F27" s="9"/>
      <c r="G27" s="9"/>
    </row>
    <row r="28" spans="1:12" ht="173.25" x14ac:dyDescent="0.3">
      <c r="A28" s="6" t="s">
        <v>69</v>
      </c>
      <c r="B28" s="21" t="s">
        <v>38</v>
      </c>
      <c r="C28" s="6">
        <f t="shared" si="3"/>
        <v>0</v>
      </c>
      <c r="D28" s="50"/>
      <c r="E28" s="9"/>
      <c r="F28" s="9"/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0</v>
      </c>
      <c r="D29" s="50"/>
      <c r="E29" s="9"/>
      <c r="F29" s="9"/>
      <c r="G29" s="9"/>
    </row>
    <row r="30" spans="1:12" ht="141.75" x14ac:dyDescent="0.3">
      <c r="A30" s="6" t="s">
        <v>71</v>
      </c>
      <c r="B30" s="21" t="s">
        <v>52</v>
      </c>
      <c r="C30" s="6">
        <f t="shared" si="3"/>
        <v>0</v>
      </c>
      <c r="D30" s="51"/>
      <c r="E30" s="9"/>
      <c r="F30" s="9"/>
      <c r="G30" s="9"/>
      <c r="L30" s="20"/>
    </row>
    <row r="31" spans="1:12" ht="18.75" x14ac:dyDescent="0.3">
      <c r="A31" s="44" t="s">
        <v>15</v>
      </c>
      <c r="B31" s="52"/>
      <c r="C31" s="52"/>
      <c r="D31" s="52"/>
      <c r="E31" s="52"/>
      <c r="F31" s="52"/>
      <c r="G31" s="53"/>
      <c r="L31" s="20"/>
    </row>
    <row r="32" spans="1:12" ht="18.75" x14ac:dyDescent="0.3">
      <c r="A32" s="12">
        <v>2</v>
      </c>
      <c r="B32" s="17"/>
      <c r="C32" s="12">
        <f>C33+C35</f>
        <v>0</v>
      </c>
      <c r="D32" s="17"/>
      <c r="E32" s="17">
        <f>E33+E35</f>
        <v>0</v>
      </c>
      <c r="F32" s="12">
        <f>F33+F35</f>
        <v>0</v>
      </c>
      <c r="G32" s="17">
        <f t="shared" ref="G32" si="4">SUM(G35:G38)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46"/>
      <c r="E33" s="9"/>
      <c r="F33" s="9"/>
      <c r="G33" s="9"/>
    </row>
    <row r="34" spans="1:12" ht="126" x14ac:dyDescent="0.25">
      <c r="A34" s="6" t="s">
        <v>55</v>
      </c>
      <c r="B34" s="4" t="s">
        <v>39</v>
      </c>
      <c r="C34" s="6"/>
      <c r="D34" s="47"/>
      <c r="E34" s="9"/>
      <c r="F34" s="9"/>
      <c r="G34" s="9"/>
    </row>
    <row r="35" spans="1:12" ht="31.5" x14ac:dyDescent="0.3">
      <c r="A35" s="6" t="s">
        <v>54</v>
      </c>
      <c r="B35" s="4" t="s">
        <v>22</v>
      </c>
      <c r="C35" s="6">
        <f>C36+C37+C38</f>
        <v>0</v>
      </c>
      <c r="D35" s="47"/>
      <c r="E35" s="9">
        <f>E36+E37+E38</f>
        <v>0</v>
      </c>
      <c r="F35" s="9">
        <f>F36+F37+F38</f>
        <v>0</v>
      </c>
      <c r="G35" s="9">
        <f>G36+G37+G38</f>
        <v>0</v>
      </c>
      <c r="L35" s="20"/>
    </row>
    <row r="36" spans="1:12" ht="31.5" x14ac:dyDescent="0.25">
      <c r="A36" s="6"/>
      <c r="B36" s="28" t="s">
        <v>23</v>
      </c>
      <c r="C36" s="29">
        <f t="shared" si="3"/>
        <v>0</v>
      </c>
      <c r="D36" s="47"/>
      <c r="E36" s="30"/>
      <c r="F36" s="30"/>
      <c r="G36" s="30"/>
    </row>
    <row r="37" spans="1:12" ht="31.5" x14ac:dyDescent="0.25">
      <c r="A37" s="6"/>
      <c r="B37" s="28" t="s">
        <v>51</v>
      </c>
      <c r="C37" s="29">
        <f t="shared" si="3"/>
        <v>0</v>
      </c>
      <c r="D37" s="47"/>
      <c r="E37" s="30"/>
      <c r="F37" s="30"/>
      <c r="G37" s="30"/>
    </row>
    <row r="38" spans="1:12" ht="31.5" x14ac:dyDescent="0.25">
      <c r="A38" s="6"/>
      <c r="B38" s="28" t="s">
        <v>25</v>
      </c>
      <c r="C38" s="29">
        <f t="shared" si="3"/>
        <v>0</v>
      </c>
      <c r="D38" s="48"/>
      <c r="E38" s="30"/>
      <c r="F38" s="30"/>
      <c r="G38" s="30"/>
    </row>
    <row r="47" spans="1:12" x14ac:dyDescent="0.25">
      <c r="C47">
        <f>23525+20080</f>
        <v>43605</v>
      </c>
    </row>
    <row r="48" spans="1:12" x14ac:dyDescent="0.25">
      <c r="C48">
        <f>C47*4</f>
        <v>174420</v>
      </c>
    </row>
  </sheetData>
  <mergeCells count="12">
    <mergeCell ref="D33:D38"/>
    <mergeCell ref="D15:D30"/>
    <mergeCell ref="A13:G13"/>
    <mergeCell ref="A31:G31"/>
    <mergeCell ref="A7:A8"/>
    <mergeCell ref="B7:B8"/>
    <mergeCell ref="C7:C8"/>
    <mergeCell ref="E2:H2"/>
    <mergeCell ref="F1:G1"/>
    <mergeCell ref="B4:G5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7" workbookViewId="0">
      <selection activeCell="F34" sqref="F34"/>
    </sheetView>
  </sheetViews>
  <sheetFormatPr defaultRowHeight="15" x14ac:dyDescent="0.25"/>
  <cols>
    <col min="1" max="1" width="4.5703125" customWidth="1"/>
    <col min="2" max="2" width="39.710937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5" customHeight="1" x14ac:dyDescent="0.25">
      <c r="E1" s="55" t="s">
        <v>76</v>
      </c>
      <c r="F1" s="55"/>
      <c r="G1" s="55"/>
      <c r="H1" s="55"/>
      <c r="I1" s="32"/>
      <c r="J1" s="32"/>
      <c r="K1" s="32"/>
    </row>
    <row r="2" spans="1:12" ht="96" customHeight="1" x14ac:dyDescent="0.25">
      <c r="E2" s="55" t="s">
        <v>74</v>
      </c>
      <c r="F2" s="55"/>
      <c r="G2" s="55"/>
      <c r="H2" s="55"/>
      <c r="I2" s="55"/>
      <c r="J2" s="32"/>
      <c r="K2" s="32"/>
    </row>
    <row r="3" spans="1:12" ht="36.75" customHeight="1" x14ac:dyDescent="0.3">
      <c r="F3" s="32"/>
      <c r="G3" s="32"/>
      <c r="H3" s="32"/>
      <c r="I3" s="32"/>
      <c r="J3" s="32"/>
      <c r="K3" s="32"/>
    </row>
    <row r="4" spans="1:12" x14ac:dyDescent="0.25">
      <c r="B4" s="45" t="s">
        <v>41</v>
      </c>
      <c r="C4" s="45"/>
      <c r="D4" s="45"/>
      <c r="E4" s="45"/>
      <c r="F4" s="45"/>
      <c r="G4" s="45"/>
    </row>
    <row r="5" spans="1:12" x14ac:dyDescent="0.25">
      <c r="B5" s="45"/>
      <c r="C5" s="45"/>
      <c r="D5" s="45"/>
      <c r="E5" s="45"/>
      <c r="F5" s="45"/>
      <c r="G5" s="45"/>
    </row>
    <row r="6" spans="1:12" ht="14.45" x14ac:dyDescent="0.3">
      <c r="B6" s="18"/>
      <c r="C6" s="19"/>
      <c r="D6" s="18"/>
      <c r="E6" s="18"/>
      <c r="F6" s="18"/>
      <c r="G6" s="18"/>
    </row>
    <row r="7" spans="1:12" ht="15.75" customHeight="1" x14ac:dyDescent="0.25">
      <c r="A7" s="36" t="s">
        <v>0</v>
      </c>
      <c r="B7" s="36" t="s">
        <v>1</v>
      </c>
      <c r="C7" s="42" t="s">
        <v>7</v>
      </c>
      <c r="D7" s="36" t="s">
        <v>4</v>
      </c>
      <c r="E7" s="36" t="s">
        <v>5</v>
      </c>
      <c r="F7" s="36"/>
      <c r="G7" s="36"/>
    </row>
    <row r="8" spans="1:12" ht="63" x14ac:dyDescent="0.25">
      <c r="A8" s="36"/>
      <c r="B8" s="36"/>
      <c r="C8" s="43"/>
      <c r="D8" s="36"/>
      <c r="E8" s="24" t="s">
        <v>6</v>
      </c>
      <c r="F8" s="25" t="s">
        <v>49</v>
      </c>
      <c r="G8" s="2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7.5" customHeight="1" x14ac:dyDescent="0.25">
      <c r="A10" s="6"/>
      <c r="B10" s="26" t="s">
        <v>13</v>
      </c>
      <c r="C10" s="6">
        <f>SUM(E10:G10)</f>
        <v>0</v>
      </c>
      <c r="D10" s="9"/>
      <c r="E10" s="6">
        <f>E11+E12</f>
        <v>0</v>
      </c>
      <c r="F10" s="6">
        <f>F11+F12</f>
        <v>0</v>
      </c>
      <c r="G10" s="6">
        <f>G11+G12</f>
        <v>0</v>
      </c>
    </row>
    <row r="11" spans="1:12" ht="18" customHeight="1" x14ac:dyDescent="0.25">
      <c r="A11" s="6"/>
      <c r="B11" s="26" t="s">
        <v>14</v>
      </c>
      <c r="C11" s="6">
        <f t="shared" ref="C11:C12" si="0">SUM(E11:G11)</f>
        <v>0</v>
      </c>
      <c r="D11" s="9"/>
      <c r="E11" s="6">
        <f>E14</f>
        <v>0</v>
      </c>
      <c r="F11" s="6">
        <f t="shared" ref="F11:G11" si="1">F14</f>
        <v>0</v>
      </c>
      <c r="G11" s="6">
        <f t="shared" si="1"/>
        <v>0</v>
      </c>
    </row>
    <row r="12" spans="1:12" ht="18.75" customHeight="1" x14ac:dyDescent="0.25">
      <c r="A12" s="6"/>
      <c r="B12" s="26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customHeight="1" x14ac:dyDescent="0.25">
      <c r="A13" s="36" t="s">
        <v>14</v>
      </c>
      <c r="B13" s="36"/>
      <c r="C13" s="36"/>
      <c r="D13" s="36"/>
      <c r="E13" s="36"/>
      <c r="F13" s="36"/>
      <c r="G13" s="36"/>
    </row>
    <row r="14" spans="1:12" ht="18" x14ac:dyDescent="0.35">
      <c r="A14" s="12">
        <v>1</v>
      </c>
      <c r="B14" s="26"/>
      <c r="C14" s="12">
        <f>SUM(E14:G14)</f>
        <v>0</v>
      </c>
      <c r="D14" s="26"/>
      <c r="E14" s="26">
        <f>SUM(E15:E30)</f>
        <v>0</v>
      </c>
      <c r="F14" s="26">
        <f>SUM(F15:F30)</f>
        <v>0</v>
      </c>
      <c r="G14" s="2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49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0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0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0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0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0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0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0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0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0"/>
      <c r="E24" s="9"/>
      <c r="F24" s="9"/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50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0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0"/>
      <c r="E27" s="9"/>
      <c r="F27" s="9"/>
      <c r="G27" s="9"/>
    </row>
    <row r="28" spans="1:12" ht="173.25" x14ac:dyDescent="0.3">
      <c r="A28" s="6" t="s">
        <v>69</v>
      </c>
      <c r="B28" s="21" t="s">
        <v>38</v>
      </c>
      <c r="C28" s="6">
        <f t="shared" si="3"/>
        <v>0</v>
      </c>
      <c r="D28" s="50"/>
      <c r="E28" s="9"/>
      <c r="F28" s="9"/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0</v>
      </c>
      <c r="D29" s="50"/>
      <c r="E29" s="9"/>
      <c r="F29" s="9"/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1"/>
      <c r="E30" s="9"/>
      <c r="F30" s="9"/>
      <c r="G30" s="9"/>
      <c r="L30" s="20"/>
    </row>
    <row r="31" spans="1:12" ht="18.75" customHeight="1" x14ac:dyDescent="0.3">
      <c r="A31" s="44" t="s">
        <v>15</v>
      </c>
      <c r="B31" s="52"/>
      <c r="C31" s="52"/>
      <c r="D31" s="52"/>
      <c r="E31" s="52"/>
      <c r="F31" s="52"/>
      <c r="G31" s="53"/>
      <c r="L31" s="20"/>
    </row>
    <row r="32" spans="1:12" ht="18.75" x14ac:dyDescent="0.3">
      <c r="A32" s="12">
        <v>2</v>
      </c>
      <c r="B32" s="26"/>
      <c r="C32" s="12">
        <f>C33+C34+C35</f>
        <v>0</v>
      </c>
      <c r="D32" s="26"/>
      <c r="E32" s="12">
        <f>E33+E34+E35</f>
        <v>0</v>
      </c>
      <c r="F32" s="12">
        <f>F33+F34+F35</f>
        <v>0</v>
      </c>
      <c r="G32" s="12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46"/>
      <c r="E33" s="9"/>
      <c r="F33" s="9"/>
      <c r="G33" s="9"/>
    </row>
    <row r="34" spans="1:12" ht="141.75" x14ac:dyDescent="0.3">
      <c r="A34" s="6" t="s">
        <v>55</v>
      </c>
      <c r="B34" s="4" t="s">
        <v>39</v>
      </c>
      <c r="C34" s="6"/>
      <c r="D34" s="47"/>
      <c r="E34" s="9"/>
      <c r="F34" s="9"/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47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28" t="s">
        <v>23</v>
      </c>
      <c r="C36" s="29">
        <f t="shared" si="3"/>
        <v>0</v>
      </c>
      <c r="D36" s="47"/>
      <c r="E36" s="30"/>
      <c r="F36" s="30"/>
      <c r="G36" s="30"/>
    </row>
    <row r="37" spans="1:12" ht="47.25" x14ac:dyDescent="0.25">
      <c r="A37" s="6"/>
      <c r="B37" s="28" t="s">
        <v>51</v>
      </c>
      <c r="C37" s="29">
        <f t="shared" si="3"/>
        <v>0</v>
      </c>
      <c r="D37" s="47"/>
      <c r="E37" s="30"/>
      <c r="F37" s="30"/>
      <c r="G37" s="30"/>
    </row>
    <row r="38" spans="1:12" ht="31.5" x14ac:dyDescent="0.25">
      <c r="A38" s="6"/>
      <c r="B38" s="28" t="s">
        <v>25</v>
      </c>
      <c r="C38" s="29">
        <f t="shared" si="3"/>
        <v>0</v>
      </c>
      <c r="D38" s="48"/>
      <c r="E38" s="30"/>
      <c r="F38" s="30"/>
      <c r="G38" s="30"/>
    </row>
  </sheetData>
  <mergeCells count="12">
    <mergeCell ref="E1:H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  <mergeCell ref="E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17" workbookViewId="0">
      <selection activeCell="E20" sqref="E20"/>
    </sheetView>
  </sheetViews>
  <sheetFormatPr defaultRowHeight="15" x14ac:dyDescent="0.25"/>
  <cols>
    <col min="1" max="1" width="4.5703125" customWidth="1"/>
    <col min="2" max="2" width="39.28515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F1" s="39" t="s">
        <v>77</v>
      </c>
      <c r="G1" s="39"/>
      <c r="H1" s="32"/>
      <c r="I1" s="32"/>
      <c r="J1" s="32"/>
      <c r="K1" s="32"/>
    </row>
    <row r="2" spans="1:12" ht="74.25" customHeight="1" x14ac:dyDescent="0.25">
      <c r="E2" s="39" t="s">
        <v>74</v>
      </c>
      <c r="F2" s="39"/>
      <c r="G2" s="39"/>
      <c r="H2" s="39"/>
      <c r="I2" s="32"/>
      <c r="J2" s="32"/>
      <c r="K2" s="32"/>
    </row>
    <row r="3" spans="1:12" ht="14.45" x14ac:dyDescent="0.3">
      <c r="F3" s="32"/>
      <c r="G3" s="32"/>
      <c r="H3" s="32"/>
      <c r="I3" s="32"/>
      <c r="J3" s="32"/>
      <c r="K3" s="32"/>
    </row>
    <row r="4" spans="1:12" x14ac:dyDescent="0.25">
      <c r="B4" s="45" t="s">
        <v>42</v>
      </c>
      <c r="C4" s="45"/>
      <c r="D4" s="45"/>
      <c r="E4" s="45"/>
      <c r="F4" s="45"/>
      <c r="G4" s="45"/>
    </row>
    <row r="5" spans="1:12" x14ac:dyDescent="0.25">
      <c r="B5" s="45"/>
      <c r="C5" s="45"/>
      <c r="D5" s="45"/>
      <c r="E5" s="45"/>
      <c r="F5" s="45"/>
      <c r="G5" s="45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36" t="s">
        <v>0</v>
      </c>
      <c r="B7" s="36" t="s">
        <v>1</v>
      </c>
      <c r="C7" s="42" t="s">
        <v>7</v>
      </c>
      <c r="D7" s="36" t="s">
        <v>4</v>
      </c>
      <c r="E7" s="36" t="s">
        <v>5</v>
      </c>
      <c r="F7" s="36"/>
      <c r="G7" s="36"/>
    </row>
    <row r="8" spans="1:12" ht="63" x14ac:dyDescent="0.25">
      <c r="A8" s="36"/>
      <c r="B8" s="36"/>
      <c r="C8" s="43"/>
      <c r="D8" s="36"/>
      <c r="E8" s="24" t="s">
        <v>6</v>
      </c>
      <c r="F8" s="25" t="s">
        <v>49</v>
      </c>
      <c r="G8" s="2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12" ht="31.5" x14ac:dyDescent="0.25">
      <c r="A10" s="6"/>
      <c r="B10" s="26" t="s">
        <v>13</v>
      </c>
      <c r="C10" s="6">
        <f>SUM(E10:G10)</f>
        <v>204</v>
      </c>
      <c r="D10" s="9"/>
      <c r="E10" s="6">
        <f>E11+E12</f>
        <v>204</v>
      </c>
      <c r="F10" s="6">
        <f>F11+F12</f>
        <v>0</v>
      </c>
      <c r="G10" s="6">
        <f>G11+G12</f>
        <v>0</v>
      </c>
    </row>
    <row r="11" spans="1:12" ht="15.75" x14ac:dyDescent="0.25">
      <c r="A11" s="6"/>
      <c r="B11" s="26" t="s">
        <v>14</v>
      </c>
      <c r="C11" s="6">
        <f t="shared" ref="C11:C12" si="0">SUM(E11:G11)</f>
        <v>204</v>
      </c>
      <c r="D11" s="9"/>
      <c r="E11" s="6">
        <f>E14</f>
        <v>204</v>
      </c>
      <c r="F11" s="6">
        <f t="shared" ref="F11:G11" si="1">F14</f>
        <v>0</v>
      </c>
      <c r="G11" s="6">
        <f t="shared" si="1"/>
        <v>0</v>
      </c>
    </row>
    <row r="12" spans="1:12" ht="15.75" x14ac:dyDescent="0.25">
      <c r="A12" s="6"/>
      <c r="B12" s="26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customHeight="1" x14ac:dyDescent="0.25">
      <c r="A13" s="36" t="s">
        <v>14</v>
      </c>
      <c r="B13" s="36"/>
      <c r="C13" s="36"/>
      <c r="D13" s="36"/>
      <c r="E13" s="36"/>
      <c r="F13" s="36"/>
      <c r="G13" s="36"/>
    </row>
    <row r="14" spans="1:12" ht="18" x14ac:dyDescent="0.35">
      <c r="A14" s="12">
        <v>1</v>
      </c>
      <c r="B14" s="26"/>
      <c r="C14" s="12">
        <f>SUM(E14:G14)</f>
        <v>204</v>
      </c>
      <c r="D14" s="26"/>
      <c r="E14" s="26">
        <f>SUM(E15:E30)</f>
        <v>204</v>
      </c>
      <c r="F14" s="26">
        <f>SUM(F15:F30)</f>
        <v>0</v>
      </c>
      <c r="G14" s="2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49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0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0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0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204</v>
      </c>
      <c r="D19" s="50"/>
      <c r="E19" s="9">
        <v>204</v>
      </c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0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0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0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0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0"/>
      <c r="E24" s="9"/>
      <c r="F24" s="9"/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0</v>
      </c>
      <c r="D25" s="50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0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0"/>
      <c r="E27" s="9"/>
      <c r="F27" s="9"/>
      <c r="G27" s="9"/>
    </row>
    <row r="28" spans="1:12" ht="189" x14ac:dyDescent="0.3">
      <c r="A28" s="6" t="s">
        <v>69</v>
      </c>
      <c r="B28" s="21" t="s">
        <v>38</v>
      </c>
      <c r="C28" s="6">
        <f t="shared" si="3"/>
        <v>0</v>
      </c>
      <c r="D28" s="50"/>
      <c r="E28" s="9"/>
      <c r="F28" s="9"/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0</v>
      </c>
      <c r="D29" s="50"/>
      <c r="E29" s="9"/>
      <c r="F29" s="9"/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1"/>
      <c r="E30" s="9"/>
      <c r="F30" s="9"/>
      <c r="G30" s="9"/>
      <c r="L30" s="20"/>
    </row>
    <row r="31" spans="1:12" ht="18.75" customHeight="1" x14ac:dyDescent="0.3">
      <c r="A31" s="44" t="s">
        <v>15</v>
      </c>
      <c r="B31" s="52"/>
      <c r="C31" s="52"/>
      <c r="D31" s="52"/>
      <c r="E31" s="52"/>
      <c r="F31" s="52"/>
      <c r="G31" s="53"/>
      <c r="L31" s="20"/>
    </row>
    <row r="32" spans="1:12" ht="18.75" x14ac:dyDescent="0.3">
      <c r="A32" s="12">
        <v>2</v>
      </c>
      <c r="B32" s="26"/>
      <c r="C32" s="12">
        <f>C33+C34+C35</f>
        <v>0</v>
      </c>
      <c r="D32" s="26"/>
      <c r="E32" s="12">
        <f>E33+E34+E35</f>
        <v>0</v>
      </c>
      <c r="F32" s="12">
        <f>F33+F34+F35</f>
        <v>0</v>
      </c>
      <c r="G32" s="12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46"/>
      <c r="E33" s="9"/>
      <c r="F33" s="9"/>
      <c r="G33" s="9"/>
    </row>
    <row r="34" spans="1:12" ht="141.75" x14ac:dyDescent="0.3">
      <c r="A34" s="6" t="s">
        <v>55</v>
      </c>
      <c r="B34" s="4" t="s">
        <v>39</v>
      </c>
      <c r="C34" s="6"/>
      <c r="D34" s="47"/>
      <c r="E34" s="9"/>
      <c r="F34" s="9"/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47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28" t="s">
        <v>23</v>
      </c>
      <c r="C36" s="29">
        <f t="shared" si="3"/>
        <v>0</v>
      </c>
      <c r="D36" s="47"/>
      <c r="E36" s="30"/>
      <c r="F36" s="30"/>
      <c r="G36" s="30"/>
    </row>
    <row r="37" spans="1:12" ht="47.25" x14ac:dyDescent="0.25">
      <c r="A37" s="6"/>
      <c r="B37" s="28" t="s">
        <v>51</v>
      </c>
      <c r="C37" s="29">
        <f t="shared" si="3"/>
        <v>0</v>
      </c>
      <c r="D37" s="47"/>
      <c r="E37" s="30"/>
      <c r="F37" s="30"/>
      <c r="G37" s="30"/>
    </row>
    <row r="38" spans="1:12" ht="31.5" x14ac:dyDescent="0.25">
      <c r="A38" s="6"/>
      <c r="B38" s="28" t="s">
        <v>25</v>
      </c>
      <c r="C38" s="29">
        <f t="shared" si="3"/>
        <v>0</v>
      </c>
      <c r="D38" s="48"/>
      <c r="E38" s="30"/>
      <c r="F38" s="30"/>
      <c r="G38" s="30"/>
    </row>
  </sheetData>
  <mergeCells count="12">
    <mergeCell ref="F1:G1"/>
    <mergeCell ref="E2:H2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opLeftCell="A37" workbookViewId="0">
      <selection activeCell="F29" sqref="F29"/>
    </sheetView>
  </sheetViews>
  <sheetFormatPr defaultRowHeight="15" x14ac:dyDescent="0.25"/>
  <cols>
    <col min="1" max="1" width="4.5703125" customWidth="1"/>
    <col min="2" max="2" width="39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E1" s="39" t="s">
        <v>78</v>
      </c>
      <c r="F1" s="39"/>
      <c r="G1" s="32"/>
      <c r="H1" s="32"/>
      <c r="I1" s="32"/>
      <c r="J1" s="32"/>
      <c r="K1" s="32"/>
    </row>
    <row r="2" spans="1:12" ht="54" customHeight="1" x14ac:dyDescent="0.25">
      <c r="D2" s="39" t="s">
        <v>74</v>
      </c>
      <c r="E2" s="39"/>
      <c r="F2" s="39"/>
      <c r="G2" s="39"/>
      <c r="H2" s="32"/>
      <c r="I2" s="32"/>
      <c r="J2" s="32"/>
      <c r="K2" s="32"/>
    </row>
    <row r="3" spans="1:12" ht="14.45" x14ac:dyDescent="0.3">
      <c r="F3" s="32"/>
      <c r="G3" s="32"/>
      <c r="H3" s="32"/>
      <c r="I3" s="32"/>
      <c r="J3" s="32"/>
      <c r="K3" s="32"/>
    </row>
    <row r="4" spans="1:12" x14ac:dyDescent="0.25">
      <c r="B4" s="45" t="s">
        <v>42</v>
      </c>
      <c r="C4" s="45"/>
      <c r="D4" s="45"/>
      <c r="E4" s="45"/>
      <c r="F4" s="45"/>
      <c r="G4" s="45"/>
    </row>
    <row r="5" spans="1:12" x14ac:dyDescent="0.25">
      <c r="B5" s="45"/>
      <c r="C5" s="45"/>
      <c r="D5" s="45"/>
      <c r="E5" s="45"/>
      <c r="F5" s="45"/>
      <c r="G5" s="45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36" t="s">
        <v>0</v>
      </c>
      <c r="B7" s="36" t="s">
        <v>1</v>
      </c>
      <c r="C7" s="42" t="s">
        <v>7</v>
      </c>
      <c r="D7" s="36" t="s">
        <v>4</v>
      </c>
      <c r="E7" s="36" t="s">
        <v>5</v>
      </c>
      <c r="F7" s="36"/>
      <c r="G7" s="36"/>
    </row>
    <row r="8" spans="1:12" ht="63" x14ac:dyDescent="0.25">
      <c r="A8" s="36"/>
      <c r="B8" s="36"/>
      <c r="C8" s="43"/>
      <c r="D8" s="36"/>
      <c r="E8" s="24" t="s">
        <v>6</v>
      </c>
      <c r="F8" s="25" t="s">
        <v>49</v>
      </c>
      <c r="G8" s="2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8</v>
      </c>
    </row>
    <row r="10" spans="1:12" ht="31.5" x14ac:dyDescent="0.25">
      <c r="A10" s="6"/>
      <c r="B10" s="26" t="s">
        <v>13</v>
      </c>
      <c r="C10" s="6">
        <f>SUM(E10:G10)</f>
        <v>215</v>
      </c>
      <c r="D10" s="9"/>
      <c r="E10" s="6">
        <f>E11+E12</f>
        <v>215</v>
      </c>
      <c r="F10" s="6">
        <f>F11+F12</f>
        <v>0</v>
      </c>
      <c r="G10" s="6">
        <f>G11+G12</f>
        <v>0</v>
      </c>
    </row>
    <row r="11" spans="1:12" ht="15.75" x14ac:dyDescent="0.25">
      <c r="A11" s="6"/>
      <c r="B11" s="26" t="s">
        <v>14</v>
      </c>
      <c r="C11" s="6">
        <f t="shared" ref="C11:C12" si="0">SUM(E11:G11)</f>
        <v>215</v>
      </c>
      <c r="D11" s="9"/>
      <c r="E11" s="6">
        <f>E14</f>
        <v>215</v>
      </c>
      <c r="F11" s="6">
        <f t="shared" ref="F11:G11" si="1">F14</f>
        <v>0</v>
      </c>
      <c r="G11" s="6">
        <f t="shared" si="1"/>
        <v>0</v>
      </c>
    </row>
    <row r="12" spans="1:12" ht="15.75" x14ac:dyDescent="0.25">
      <c r="A12" s="6"/>
      <c r="B12" s="26" t="s">
        <v>15</v>
      </c>
      <c r="C12" s="6">
        <f t="shared" si="0"/>
        <v>0</v>
      </c>
      <c r="D12" s="9"/>
      <c r="E12" s="6">
        <f>E32</f>
        <v>0</v>
      </c>
      <c r="F12" s="6">
        <f t="shared" ref="F12:G12" si="2">F32</f>
        <v>0</v>
      </c>
      <c r="G12" s="6">
        <f t="shared" si="2"/>
        <v>0</v>
      </c>
    </row>
    <row r="13" spans="1:12" ht="15.75" customHeight="1" x14ac:dyDescent="0.25">
      <c r="A13" s="36" t="s">
        <v>14</v>
      </c>
      <c r="B13" s="36"/>
      <c r="C13" s="36"/>
      <c r="D13" s="36"/>
      <c r="E13" s="36"/>
      <c r="F13" s="36"/>
      <c r="G13" s="36"/>
    </row>
    <row r="14" spans="1:12" ht="18" x14ac:dyDescent="0.35">
      <c r="A14" s="12">
        <v>1</v>
      </c>
      <c r="B14" s="26"/>
      <c r="C14" s="12">
        <f>SUM(E14:G14)</f>
        <v>215</v>
      </c>
      <c r="D14" s="26"/>
      <c r="E14" s="26">
        <f>SUM(E15:E30)</f>
        <v>215</v>
      </c>
      <c r="F14" s="26">
        <f>SUM(F15:F30)</f>
        <v>0</v>
      </c>
      <c r="G14" s="2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49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0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0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0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0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0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0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0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0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0"/>
      <c r="E24" s="9"/>
      <c r="F24" s="9"/>
      <c r="G24" s="9"/>
      <c r="L24" s="20"/>
    </row>
    <row r="25" spans="1:12" ht="47.25" x14ac:dyDescent="0.25">
      <c r="A25" s="6" t="s">
        <v>66</v>
      </c>
      <c r="B25" s="4" t="s">
        <v>35</v>
      </c>
      <c r="C25" s="6">
        <f t="shared" si="3"/>
        <v>215</v>
      </c>
      <c r="D25" s="50"/>
      <c r="E25" s="9">
        <v>215</v>
      </c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0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0</v>
      </c>
      <c r="D27" s="50"/>
      <c r="E27" s="9"/>
      <c r="F27" s="9"/>
      <c r="G27" s="9"/>
    </row>
    <row r="28" spans="1:12" ht="189" x14ac:dyDescent="0.3">
      <c r="A28" s="6" t="s">
        <v>69</v>
      </c>
      <c r="B28" s="21" t="s">
        <v>38</v>
      </c>
      <c r="C28" s="6">
        <f t="shared" si="3"/>
        <v>0</v>
      </c>
      <c r="D28" s="50"/>
      <c r="E28" s="9"/>
      <c r="F28" s="9"/>
      <c r="G28" s="9"/>
      <c r="L28" s="20"/>
    </row>
    <row r="29" spans="1:12" ht="141.75" x14ac:dyDescent="0.25">
      <c r="A29" s="6" t="s">
        <v>70</v>
      </c>
      <c r="B29" s="4" t="s">
        <v>39</v>
      </c>
      <c r="C29" s="6">
        <f t="shared" si="3"/>
        <v>0</v>
      </c>
      <c r="D29" s="50"/>
      <c r="E29" s="9"/>
      <c r="F29" s="9"/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1"/>
      <c r="E30" s="9"/>
      <c r="F30" s="9"/>
      <c r="G30" s="9"/>
      <c r="L30" s="20"/>
    </row>
    <row r="31" spans="1:12" ht="18.75" customHeight="1" x14ac:dyDescent="0.3">
      <c r="A31" s="44" t="s">
        <v>15</v>
      </c>
      <c r="B31" s="52"/>
      <c r="C31" s="52"/>
      <c r="D31" s="52"/>
      <c r="E31" s="52"/>
      <c r="F31" s="52"/>
      <c r="G31" s="53"/>
      <c r="L31" s="20"/>
    </row>
    <row r="32" spans="1:12" ht="18" x14ac:dyDescent="0.35">
      <c r="A32" s="12">
        <v>2</v>
      </c>
      <c r="B32" s="26"/>
      <c r="C32" s="12">
        <f>C33+C34+C35</f>
        <v>0</v>
      </c>
      <c r="D32" s="26"/>
      <c r="E32" s="12">
        <f>E33+E34+E35</f>
        <v>0</v>
      </c>
      <c r="F32" s="12">
        <f>F33+F34+F35</f>
        <v>0</v>
      </c>
      <c r="G32" s="12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46"/>
      <c r="E33" s="9"/>
      <c r="F33" s="9"/>
      <c r="G33" s="9"/>
    </row>
    <row r="34" spans="1:12" ht="141.75" x14ac:dyDescent="0.3">
      <c r="A34" s="6" t="s">
        <v>55</v>
      </c>
      <c r="B34" s="4" t="s">
        <v>39</v>
      </c>
      <c r="C34" s="6"/>
      <c r="D34" s="47"/>
      <c r="E34" s="9"/>
      <c r="F34" s="9"/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47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28" t="s">
        <v>23</v>
      </c>
      <c r="C36" s="29">
        <f t="shared" si="3"/>
        <v>0</v>
      </c>
      <c r="D36" s="47"/>
      <c r="E36" s="30"/>
      <c r="F36" s="30"/>
      <c r="G36" s="30"/>
    </row>
    <row r="37" spans="1:12" ht="47.25" x14ac:dyDescent="0.25">
      <c r="A37" s="6"/>
      <c r="B37" s="28" t="s">
        <v>51</v>
      </c>
      <c r="C37" s="29">
        <f t="shared" si="3"/>
        <v>0</v>
      </c>
      <c r="D37" s="47"/>
      <c r="E37" s="30"/>
      <c r="F37" s="30"/>
      <c r="G37" s="30"/>
    </row>
    <row r="38" spans="1:12" ht="31.5" x14ac:dyDescent="0.25">
      <c r="A38" s="6"/>
      <c r="B38" s="28" t="s">
        <v>25</v>
      </c>
      <c r="C38" s="29">
        <f t="shared" si="3"/>
        <v>0</v>
      </c>
      <c r="D38" s="48"/>
      <c r="E38" s="30"/>
      <c r="F38" s="30"/>
      <c r="G38" s="30"/>
    </row>
  </sheetData>
  <mergeCells count="12">
    <mergeCell ref="D2:G2"/>
    <mergeCell ref="E1:F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8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workbookViewId="0">
      <selection activeCell="D2" sqref="D2:G2"/>
    </sheetView>
  </sheetViews>
  <sheetFormatPr defaultRowHeight="15" x14ac:dyDescent="0.25"/>
  <cols>
    <col min="1" max="1" width="4.5703125" customWidth="1"/>
    <col min="2" max="2" width="41.140625" customWidth="1"/>
    <col min="3" max="3" width="15.85546875" customWidth="1"/>
    <col min="4" max="4" width="17.7109375" customWidth="1"/>
    <col min="5" max="5" width="12.28515625" customWidth="1"/>
    <col min="6" max="6" width="11.85546875" customWidth="1"/>
    <col min="7" max="7" width="13.140625" customWidth="1"/>
    <col min="8" max="8" width="3.7109375" customWidth="1"/>
    <col min="9" max="11" width="9.140625" hidden="1" customWidth="1"/>
    <col min="12" max="12" width="47.7109375" customWidth="1"/>
  </cols>
  <sheetData>
    <row r="1" spans="1:12" ht="18.75" x14ac:dyDescent="0.25">
      <c r="E1" s="39" t="s">
        <v>79</v>
      </c>
      <c r="F1" s="39"/>
      <c r="G1" s="32"/>
      <c r="H1" s="32"/>
      <c r="I1" s="32"/>
      <c r="J1" s="32"/>
      <c r="K1" s="32"/>
    </row>
    <row r="2" spans="1:12" ht="63" customHeight="1" x14ac:dyDescent="0.25">
      <c r="D2" s="39" t="s">
        <v>74</v>
      </c>
      <c r="E2" s="39"/>
      <c r="F2" s="39"/>
      <c r="G2" s="39"/>
      <c r="H2" s="32"/>
      <c r="I2" s="32"/>
      <c r="J2" s="32"/>
      <c r="K2" s="32"/>
    </row>
    <row r="3" spans="1:12" ht="14.45" x14ac:dyDescent="0.3">
      <c r="F3" s="32"/>
      <c r="G3" s="32"/>
      <c r="H3" s="32"/>
      <c r="I3" s="32"/>
      <c r="J3" s="32"/>
      <c r="K3" s="32"/>
    </row>
    <row r="4" spans="1:12" x14ac:dyDescent="0.25">
      <c r="B4" s="45" t="s">
        <v>42</v>
      </c>
      <c r="C4" s="45"/>
      <c r="D4" s="45"/>
      <c r="E4" s="45"/>
      <c r="F4" s="45"/>
      <c r="G4" s="45"/>
    </row>
    <row r="5" spans="1:12" x14ac:dyDescent="0.25">
      <c r="B5" s="45"/>
      <c r="C5" s="45"/>
      <c r="D5" s="45"/>
      <c r="E5" s="45"/>
      <c r="F5" s="45"/>
      <c r="G5" s="45"/>
    </row>
    <row r="6" spans="1:12" ht="14.45" x14ac:dyDescent="0.3">
      <c r="B6" s="18"/>
      <c r="C6" s="19"/>
      <c r="D6" s="18"/>
      <c r="E6" s="18"/>
      <c r="F6" s="18"/>
      <c r="G6" s="18"/>
    </row>
    <row r="7" spans="1:12" ht="15.75" x14ac:dyDescent="0.25">
      <c r="A7" s="36" t="s">
        <v>0</v>
      </c>
      <c r="B7" s="36" t="s">
        <v>1</v>
      </c>
      <c r="C7" s="42" t="s">
        <v>7</v>
      </c>
      <c r="D7" s="36" t="s">
        <v>4</v>
      </c>
      <c r="E7" s="36" t="s">
        <v>5</v>
      </c>
      <c r="F7" s="36"/>
      <c r="G7" s="36"/>
    </row>
    <row r="8" spans="1:12" ht="63" x14ac:dyDescent="0.25">
      <c r="A8" s="36"/>
      <c r="B8" s="36"/>
      <c r="C8" s="43"/>
      <c r="D8" s="36"/>
      <c r="E8" s="24" t="s">
        <v>6</v>
      </c>
      <c r="F8" s="25" t="s">
        <v>49</v>
      </c>
      <c r="G8" s="24" t="s">
        <v>19</v>
      </c>
    </row>
    <row r="9" spans="1:12" ht="15.6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8</v>
      </c>
    </row>
    <row r="10" spans="1:12" ht="31.5" x14ac:dyDescent="0.25">
      <c r="A10" s="6"/>
      <c r="B10" s="26" t="s">
        <v>13</v>
      </c>
      <c r="C10" s="6">
        <f>SUM(E10:G10)</f>
        <v>59306</v>
      </c>
      <c r="D10" s="9"/>
      <c r="E10" s="6">
        <f>E11+E12</f>
        <v>185</v>
      </c>
      <c r="F10" s="6">
        <f>F11+F12</f>
        <v>59121</v>
      </c>
      <c r="G10" s="6">
        <f>G11+G12</f>
        <v>0</v>
      </c>
    </row>
    <row r="11" spans="1:12" ht="15.75" x14ac:dyDescent="0.25">
      <c r="A11" s="6"/>
      <c r="B11" s="26" t="s">
        <v>14</v>
      </c>
      <c r="C11" s="6">
        <f t="shared" ref="C11:C12" si="0">SUM(E11:G11)</f>
        <v>53772</v>
      </c>
      <c r="D11" s="9"/>
      <c r="E11" s="6">
        <f>E14</f>
        <v>185</v>
      </c>
      <c r="F11" s="6">
        <f t="shared" ref="F11:G11" si="1">F14</f>
        <v>53587</v>
      </c>
      <c r="G11" s="6">
        <f t="shared" si="1"/>
        <v>0</v>
      </c>
    </row>
    <row r="12" spans="1:12" ht="15.75" x14ac:dyDescent="0.25">
      <c r="A12" s="6"/>
      <c r="B12" s="26" t="s">
        <v>15</v>
      </c>
      <c r="C12" s="6">
        <f t="shared" si="0"/>
        <v>5534</v>
      </c>
      <c r="D12" s="9"/>
      <c r="E12" s="6">
        <f>E32</f>
        <v>0</v>
      </c>
      <c r="F12" s="6">
        <f t="shared" ref="F12:G12" si="2">F32</f>
        <v>5534</v>
      </c>
      <c r="G12" s="6">
        <f t="shared" si="2"/>
        <v>0</v>
      </c>
    </row>
    <row r="13" spans="1:12" ht="15.75" customHeight="1" x14ac:dyDescent="0.25">
      <c r="A13" s="36" t="s">
        <v>14</v>
      </c>
      <c r="B13" s="36"/>
      <c r="C13" s="36"/>
      <c r="D13" s="36"/>
      <c r="E13" s="36"/>
      <c r="F13" s="36"/>
      <c r="G13" s="36"/>
    </row>
    <row r="14" spans="1:12" ht="18" x14ac:dyDescent="0.35">
      <c r="A14" s="12">
        <v>1</v>
      </c>
      <c r="B14" s="26"/>
      <c r="C14" s="12">
        <f>SUM(E14:G14)</f>
        <v>53772</v>
      </c>
      <c r="D14" s="26"/>
      <c r="E14" s="26">
        <f>SUM(E15:E30)</f>
        <v>185</v>
      </c>
      <c r="F14" s="26">
        <f>SUM(F15:F30)</f>
        <v>53587</v>
      </c>
      <c r="G14" s="26">
        <f>SUM(G15:G30)</f>
        <v>0</v>
      </c>
      <c r="L14" s="20"/>
    </row>
    <row r="15" spans="1:12" ht="47.25" x14ac:dyDescent="0.25">
      <c r="A15" s="6" t="s">
        <v>56</v>
      </c>
      <c r="B15" s="4" t="s">
        <v>26</v>
      </c>
      <c r="C15" s="6">
        <f t="shared" ref="C15:C38" si="3">SUM(E15:G15)</f>
        <v>0</v>
      </c>
      <c r="D15" s="49"/>
      <c r="E15" s="9"/>
      <c r="F15" s="9"/>
      <c r="G15" s="9"/>
    </row>
    <row r="16" spans="1:12" ht="31.5" x14ac:dyDescent="0.3">
      <c r="A16" s="6" t="s">
        <v>57</v>
      </c>
      <c r="B16" s="4" t="s">
        <v>27</v>
      </c>
      <c r="C16" s="6">
        <f t="shared" si="3"/>
        <v>0</v>
      </c>
      <c r="D16" s="50"/>
      <c r="E16" s="9"/>
      <c r="F16" s="9"/>
      <c r="G16" s="9"/>
      <c r="L16" s="20"/>
    </row>
    <row r="17" spans="1:12" ht="47.25" x14ac:dyDescent="0.25">
      <c r="A17" s="6" t="s">
        <v>58</v>
      </c>
      <c r="B17" s="4" t="s">
        <v>28</v>
      </c>
      <c r="C17" s="6">
        <f t="shared" si="3"/>
        <v>0</v>
      </c>
      <c r="D17" s="50"/>
      <c r="E17" s="9"/>
      <c r="F17" s="9"/>
      <c r="G17" s="9"/>
    </row>
    <row r="18" spans="1:12" ht="63" x14ac:dyDescent="0.3">
      <c r="A18" s="6" t="s">
        <v>59</v>
      </c>
      <c r="B18" s="4" t="s">
        <v>29</v>
      </c>
      <c r="C18" s="6">
        <f t="shared" si="3"/>
        <v>0</v>
      </c>
      <c r="D18" s="50"/>
      <c r="E18" s="9"/>
      <c r="F18" s="9"/>
      <c r="G18" s="9"/>
      <c r="L18" s="20"/>
    </row>
    <row r="19" spans="1:12" ht="63" x14ac:dyDescent="0.25">
      <c r="A19" s="6" t="s">
        <v>60</v>
      </c>
      <c r="B19" s="4" t="s">
        <v>30</v>
      </c>
      <c r="C19" s="6">
        <f t="shared" si="3"/>
        <v>0</v>
      </c>
      <c r="D19" s="50"/>
      <c r="E19" s="9"/>
      <c r="F19" s="9"/>
      <c r="G19" s="9"/>
    </row>
    <row r="20" spans="1:12" ht="31.5" x14ac:dyDescent="0.3">
      <c r="A20" s="6" t="s">
        <v>61</v>
      </c>
      <c r="B20" s="4" t="s">
        <v>31</v>
      </c>
      <c r="C20" s="6">
        <f t="shared" si="3"/>
        <v>0</v>
      </c>
      <c r="D20" s="50"/>
      <c r="E20" s="9"/>
      <c r="F20" s="9"/>
      <c r="G20" s="9"/>
      <c r="L20" s="20"/>
    </row>
    <row r="21" spans="1:12" ht="47.25" x14ac:dyDescent="0.25">
      <c r="A21" s="6" t="s">
        <v>62</v>
      </c>
      <c r="B21" s="4" t="s">
        <v>32</v>
      </c>
      <c r="C21" s="6">
        <f t="shared" si="3"/>
        <v>0</v>
      </c>
      <c r="D21" s="50"/>
      <c r="E21" s="9"/>
      <c r="F21" s="9"/>
      <c r="G21" s="9"/>
    </row>
    <row r="22" spans="1:12" ht="31.5" x14ac:dyDescent="0.3">
      <c r="A22" s="6" t="s">
        <v>63</v>
      </c>
      <c r="B22" s="4" t="s">
        <v>33</v>
      </c>
      <c r="C22" s="6">
        <f t="shared" si="3"/>
        <v>0</v>
      </c>
      <c r="D22" s="50"/>
      <c r="E22" s="9"/>
      <c r="F22" s="9"/>
      <c r="G22" s="9"/>
      <c r="L22" s="20"/>
    </row>
    <row r="23" spans="1:12" ht="31.5" x14ac:dyDescent="0.25">
      <c r="A23" s="6" t="s">
        <v>64</v>
      </c>
      <c r="B23" s="4" t="s">
        <v>34</v>
      </c>
      <c r="C23" s="6">
        <f t="shared" si="3"/>
        <v>0</v>
      </c>
      <c r="D23" s="50"/>
      <c r="E23" s="9"/>
      <c r="F23" s="9"/>
      <c r="G23" s="9"/>
    </row>
    <row r="24" spans="1:12" ht="31.5" x14ac:dyDescent="0.3">
      <c r="A24" s="6" t="s">
        <v>65</v>
      </c>
      <c r="B24" s="4" t="s">
        <v>73</v>
      </c>
      <c r="C24" s="6">
        <f t="shared" si="3"/>
        <v>0</v>
      </c>
      <c r="D24" s="50"/>
      <c r="E24" s="9"/>
      <c r="F24" s="9"/>
      <c r="G24" s="9"/>
      <c r="L24" s="20"/>
    </row>
    <row r="25" spans="1:12" ht="31.5" x14ac:dyDescent="0.25">
      <c r="A25" s="6" t="s">
        <v>66</v>
      </c>
      <c r="B25" s="4" t="s">
        <v>35</v>
      </c>
      <c r="C25" s="6">
        <f t="shared" si="3"/>
        <v>0</v>
      </c>
      <c r="D25" s="50"/>
      <c r="E25" s="9"/>
      <c r="F25" s="9"/>
      <c r="G25" s="9"/>
    </row>
    <row r="26" spans="1:12" ht="63" x14ac:dyDescent="0.3">
      <c r="A26" s="6" t="s">
        <v>67</v>
      </c>
      <c r="B26" s="4" t="s">
        <v>36</v>
      </c>
      <c r="C26" s="6">
        <f t="shared" si="3"/>
        <v>0</v>
      </c>
      <c r="D26" s="50"/>
      <c r="E26" s="9"/>
      <c r="F26" s="9"/>
      <c r="G26" s="9"/>
      <c r="L26" s="20"/>
    </row>
    <row r="27" spans="1:12" ht="63" x14ac:dyDescent="0.25">
      <c r="A27" s="6" t="s">
        <v>68</v>
      </c>
      <c r="B27" s="4" t="s">
        <v>37</v>
      </c>
      <c r="C27" s="6">
        <f t="shared" si="3"/>
        <v>978</v>
      </c>
      <c r="D27" s="50"/>
      <c r="E27" s="9">
        <v>185</v>
      </c>
      <c r="F27" s="9">
        <v>793</v>
      </c>
      <c r="G27" s="9"/>
    </row>
    <row r="28" spans="1:12" ht="173.25" x14ac:dyDescent="0.3">
      <c r="A28" s="6" t="s">
        <v>69</v>
      </c>
      <c r="B28" s="21" t="s">
        <v>38</v>
      </c>
      <c r="C28" s="6">
        <f t="shared" si="3"/>
        <v>4678</v>
      </c>
      <c r="D28" s="50"/>
      <c r="E28" s="9"/>
      <c r="F28" s="9">
        <v>4678</v>
      </c>
      <c r="G28" s="9"/>
      <c r="L28" s="20"/>
    </row>
    <row r="29" spans="1:12" ht="126" x14ac:dyDescent="0.25">
      <c r="A29" s="6" t="s">
        <v>70</v>
      </c>
      <c r="B29" s="4" t="s">
        <v>39</v>
      </c>
      <c r="C29" s="6">
        <f t="shared" si="3"/>
        <v>48116</v>
      </c>
      <c r="D29" s="50"/>
      <c r="E29" s="9"/>
      <c r="F29" s="9">
        <v>48116</v>
      </c>
      <c r="G29" s="9"/>
    </row>
    <row r="30" spans="1:12" ht="157.5" x14ac:dyDescent="0.3">
      <c r="A30" s="6" t="s">
        <v>71</v>
      </c>
      <c r="B30" s="21" t="s">
        <v>52</v>
      </c>
      <c r="C30" s="6">
        <f t="shared" si="3"/>
        <v>0</v>
      </c>
      <c r="D30" s="51"/>
      <c r="E30" s="9"/>
      <c r="F30" s="9"/>
      <c r="G30" s="9"/>
      <c r="L30" s="20"/>
    </row>
    <row r="31" spans="1:12" ht="18.75" customHeight="1" x14ac:dyDescent="0.3">
      <c r="A31" s="44" t="s">
        <v>15</v>
      </c>
      <c r="B31" s="52"/>
      <c r="C31" s="52"/>
      <c r="D31" s="52"/>
      <c r="E31" s="52"/>
      <c r="F31" s="52"/>
      <c r="G31" s="53"/>
      <c r="L31" s="20"/>
    </row>
    <row r="32" spans="1:12" ht="18.75" x14ac:dyDescent="0.3">
      <c r="A32" s="12">
        <v>2</v>
      </c>
      <c r="B32" s="26"/>
      <c r="C32" s="12">
        <f>C33+C34+C35</f>
        <v>0</v>
      </c>
      <c r="D32" s="26"/>
      <c r="E32" s="12">
        <f>E33+E34+E35</f>
        <v>0</v>
      </c>
      <c r="F32" s="12">
        <f>F33+F34+F35</f>
        <v>5534</v>
      </c>
      <c r="G32" s="12">
        <f>G33+G34+G35</f>
        <v>0</v>
      </c>
      <c r="L32" s="20"/>
    </row>
    <row r="33" spans="1:12" ht="63" x14ac:dyDescent="0.25">
      <c r="A33" s="6" t="s">
        <v>53</v>
      </c>
      <c r="B33" s="4" t="s">
        <v>21</v>
      </c>
      <c r="C33" s="6">
        <f t="shared" si="3"/>
        <v>0</v>
      </c>
      <c r="D33" s="46"/>
      <c r="E33" s="9"/>
      <c r="F33" s="9"/>
      <c r="G33" s="9"/>
    </row>
    <row r="34" spans="1:12" ht="126" x14ac:dyDescent="0.3">
      <c r="A34" s="6" t="s">
        <v>55</v>
      </c>
      <c r="B34" s="4" t="s">
        <v>39</v>
      </c>
      <c r="C34" s="6"/>
      <c r="D34" s="47"/>
      <c r="E34" s="9"/>
      <c r="F34" s="9">
        <v>5534</v>
      </c>
      <c r="G34" s="9"/>
      <c r="L34" s="20"/>
    </row>
    <row r="35" spans="1:12" ht="31.5" x14ac:dyDescent="0.25">
      <c r="A35" s="6" t="s">
        <v>54</v>
      </c>
      <c r="B35" s="4" t="s">
        <v>22</v>
      </c>
      <c r="C35" s="6">
        <f>C36+C37+C38</f>
        <v>0</v>
      </c>
      <c r="D35" s="47"/>
      <c r="E35" s="9">
        <f>E36+E37+E38</f>
        <v>0</v>
      </c>
      <c r="F35" s="9">
        <f>F36+F37+F38</f>
        <v>0</v>
      </c>
      <c r="G35" s="9">
        <f>G36+G37+G38</f>
        <v>0</v>
      </c>
    </row>
    <row r="36" spans="1:12" ht="31.5" x14ac:dyDescent="0.25">
      <c r="A36" s="6"/>
      <c r="B36" s="28" t="s">
        <v>23</v>
      </c>
      <c r="C36" s="29">
        <f t="shared" si="3"/>
        <v>0</v>
      </c>
      <c r="D36" s="47"/>
      <c r="E36" s="30"/>
      <c r="F36" s="30"/>
      <c r="G36" s="30"/>
    </row>
    <row r="37" spans="1:12" ht="31.5" x14ac:dyDescent="0.25">
      <c r="A37" s="6"/>
      <c r="B37" s="28" t="s">
        <v>51</v>
      </c>
      <c r="C37" s="29">
        <f t="shared" si="3"/>
        <v>0</v>
      </c>
      <c r="D37" s="47"/>
      <c r="E37" s="30"/>
      <c r="F37" s="30"/>
      <c r="G37" s="30"/>
    </row>
    <row r="38" spans="1:12" ht="31.5" x14ac:dyDescent="0.25">
      <c r="A38" s="6"/>
      <c r="B38" s="28" t="s">
        <v>25</v>
      </c>
      <c r="C38" s="29">
        <f t="shared" si="3"/>
        <v>0</v>
      </c>
      <c r="D38" s="48"/>
      <c r="E38" s="30"/>
      <c r="F38" s="30"/>
      <c r="G38" s="30"/>
    </row>
  </sheetData>
  <mergeCells count="12">
    <mergeCell ref="D2:G2"/>
    <mergeCell ref="E1:F1"/>
    <mergeCell ref="D33:D38"/>
    <mergeCell ref="A13:G13"/>
    <mergeCell ref="D15:D30"/>
    <mergeCell ref="A31:G31"/>
    <mergeCell ref="B4:G5"/>
    <mergeCell ref="A7:A8"/>
    <mergeCell ref="B7:B8"/>
    <mergeCell ref="C7:C8"/>
    <mergeCell ref="D7:D8"/>
    <mergeCell ref="E7:G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финансирование</vt:lpstr>
      <vt:lpstr>2020</vt:lpstr>
      <vt:lpstr>2021</vt:lpstr>
      <vt:lpstr>2022</vt:lpstr>
      <vt:lpstr>2023</vt:lpstr>
      <vt:lpstr>2024</vt:lpstr>
      <vt:lpstr>финансирование!Область_печати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2022-01-28T05:22:50Z</dcterms:modified>
</cp:coreProperties>
</file>