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финансирование" sheetId="4" r:id="rId1"/>
    <sheet name="2020" sheetId="6" r:id="rId2"/>
    <sheet name="2021" sheetId="13" r:id="rId3"/>
    <sheet name="2022" sheetId="14" r:id="rId4"/>
    <sheet name="2023" sheetId="15" r:id="rId5"/>
    <sheet name="2024" sheetId="16" r:id="rId6"/>
  </sheets>
  <definedNames>
    <definedName name="_xlnm.Print_Area" localSheetId="0">финансирование!$A$1:$AA$52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9" i="4" l="1"/>
  <c r="I37" i="4" l="1"/>
  <c r="C47" i="6"/>
  <c r="C48" i="6" s="1"/>
  <c r="C38" i="16" l="1"/>
  <c r="C37" i="16"/>
  <c r="C36" i="16"/>
  <c r="G35" i="16"/>
  <c r="G32" i="16" s="1"/>
  <c r="G12" i="16" s="1"/>
  <c r="F35" i="16"/>
  <c r="F32" i="16" s="1"/>
  <c r="F12" i="16" s="1"/>
  <c r="E35" i="16"/>
  <c r="E32" i="16" s="1"/>
  <c r="E12" i="16" s="1"/>
  <c r="C33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G14" i="16"/>
  <c r="G11" i="16" s="1"/>
  <c r="F14" i="16"/>
  <c r="F11" i="16" s="1"/>
  <c r="E14" i="16"/>
  <c r="E11" i="16" s="1"/>
  <c r="C38" i="15"/>
  <c r="C37" i="15"/>
  <c r="C36" i="15"/>
  <c r="G35" i="15"/>
  <c r="G32" i="15" s="1"/>
  <c r="G12" i="15" s="1"/>
  <c r="F35" i="15"/>
  <c r="V44" i="4" s="1"/>
  <c r="E35" i="15"/>
  <c r="U44" i="4" s="1"/>
  <c r="C33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G14" i="15"/>
  <c r="G11" i="15" s="1"/>
  <c r="F14" i="15"/>
  <c r="F11" i="15" s="1"/>
  <c r="E14" i="15"/>
  <c r="E11" i="15" s="1"/>
  <c r="U45" i="4"/>
  <c r="V45" i="4"/>
  <c r="W45" i="4"/>
  <c r="U46" i="4"/>
  <c r="V46" i="4"/>
  <c r="W46" i="4"/>
  <c r="U47" i="4"/>
  <c r="V47" i="4"/>
  <c r="W47" i="4"/>
  <c r="Q45" i="4"/>
  <c r="R45" i="4"/>
  <c r="S45" i="4"/>
  <c r="Q46" i="4"/>
  <c r="R46" i="4"/>
  <c r="S46" i="4"/>
  <c r="Q47" i="4"/>
  <c r="R47" i="4"/>
  <c r="S47" i="4"/>
  <c r="M45" i="4"/>
  <c r="N45" i="4"/>
  <c r="O45" i="4"/>
  <c r="M46" i="4"/>
  <c r="N46" i="4"/>
  <c r="O46" i="4"/>
  <c r="M47" i="4"/>
  <c r="N47" i="4"/>
  <c r="O47" i="4"/>
  <c r="I45" i="4"/>
  <c r="J45" i="4"/>
  <c r="K45" i="4"/>
  <c r="I46" i="4"/>
  <c r="J46" i="4"/>
  <c r="K46" i="4"/>
  <c r="I47" i="4"/>
  <c r="J47" i="4"/>
  <c r="K47" i="4"/>
  <c r="I43" i="4"/>
  <c r="J43" i="4"/>
  <c r="K43" i="4"/>
  <c r="J42" i="4"/>
  <c r="K42" i="4"/>
  <c r="I42" i="4"/>
  <c r="M43" i="4"/>
  <c r="N43" i="4"/>
  <c r="O43" i="4"/>
  <c r="Q43" i="4"/>
  <c r="R43" i="4"/>
  <c r="S43" i="4"/>
  <c r="U43" i="4"/>
  <c r="W43" i="4"/>
  <c r="Y43" i="4"/>
  <c r="Z43" i="4"/>
  <c r="AA43" i="4"/>
  <c r="C38" i="14"/>
  <c r="C37" i="14"/>
  <c r="C36" i="14"/>
  <c r="G35" i="14"/>
  <c r="G32" i="14" s="1"/>
  <c r="G12" i="14" s="1"/>
  <c r="F35" i="14"/>
  <c r="R44" i="4" s="1"/>
  <c r="E35" i="14"/>
  <c r="E32" i="14" s="1"/>
  <c r="E12" i="14" s="1"/>
  <c r="C33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G14" i="14"/>
  <c r="F14" i="14"/>
  <c r="F11" i="14" s="1"/>
  <c r="E14" i="14"/>
  <c r="E11" i="14" s="1"/>
  <c r="G11" i="14"/>
  <c r="C38" i="13"/>
  <c r="C37" i="13"/>
  <c r="C36" i="13"/>
  <c r="G35" i="13"/>
  <c r="O44" i="4" s="1"/>
  <c r="F35" i="13"/>
  <c r="F32" i="13" s="1"/>
  <c r="E35" i="13"/>
  <c r="M44" i="4" s="1"/>
  <c r="C33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G14" i="13"/>
  <c r="G11" i="13" s="1"/>
  <c r="F14" i="13"/>
  <c r="F11" i="13" s="1"/>
  <c r="E14" i="13"/>
  <c r="E11" i="13" s="1"/>
  <c r="H42" i="4" l="1"/>
  <c r="E32" i="13"/>
  <c r="S44" i="4"/>
  <c r="G10" i="15"/>
  <c r="L43" i="4"/>
  <c r="C35" i="16"/>
  <c r="C32" i="16" s="1"/>
  <c r="N44" i="4"/>
  <c r="P43" i="4"/>
  <c r="F10" i="16"/>
  <c r="E12" i="13"/>
  <c r="E10" i="13" s="1"/>
  <c r="F32" i="14"/>
  <c r="F12" i="14" s="1"/>
  <c r="F10" i="14" s="1"/>
  <c r="Q44" i="4"/>
  <c r="C35" i="15"/>
  <c r="C32" i="15" s="1"/>
  <c r="C35" i="14"/>
  <c r="C32" i="14" s="1"/>
  <c r="G32" i="13"/>
  <c r="G12" i="13" s="1"/>
  <c r="G10" i="13" s="1"/>
  <c r="H43" i="4"/>
  <c r="W44" i="4"/>
  <c r="F32" i="15"/>
  <c r="F12" i="15" s="1"/>
  <c r="F10" i="15" s="1"/>
  <c r="C35" i="13"/>
  <c r="C32" i="13" s="1"/>
  <c r="G10" i="14"/>
  <c r="G10" i="16"/>
  <c r="X43" i="4"/>
  <c r="C11" i="16"/>
  <c r="C14" i="16"/>
  <c r="C12" i="16"/>
  <c r="E10" i="16"/>
  <c r="C11" i="15"/>
  <c r="C14" i="15"/>
  <c r="E32" i="15"/>
  <c r="E12" i="15" s="1"/>
  <c r="C11" i="14"/>
  <c r="C14" i="14"/>
  <c r="E10" i="14"/>
  <c r="F12" i="13"/>
  <c r="F10" i="13" s="1"/>
  <c r="C11" i="13"/>
  <c r="C14" i="13"/>
  <c r="E35" i="6"/>
  <c r="I44" i="4" s="1"/>
  <c r="I41" i="4" s="1"/>
  <c r="G35" i="6"/>
  <c r="K44" i="4" s="1"/>
  <c r="F35" i="6"/>
  <c r="Y46" i="4"/>
  <c r="Z46" i="4"/>
  <c r="AA46" i="4"/>
  <c r="Y47" i="4"/>
  <c r="Z47" i="4"/>
  <c r="AA47" i="4"/>
  <c r="AA45" i="4"/>
  <c r="Z45" i="4"/>
  <c r="Y45" i="4"/>
  <c r="AA42" i="4"/>
  <c r="Z42" i="4"/>
  <c r="Y42" i="4"/>
  <c r="Y25" i="4"/>
  <c r="Z25" i="4"/>
  <c r="AA25" i="4"/>
  <c r="Y26" i="4"/>
  <c r="Z26" i="4"/>
  <c r="AA26" i="4"/>
  <c r="Y27" i="4"/>
  <c r="Z27" i="4"/>
  <c r="AA27" i="4"/>
  <c r="Y28" i="4"/>
  <c r="Z28" i="4"/>
  <c r="AA28" i="4"/>
  <c r="Y29" i="4"/>
  <c r="Z29" i="4"/>
  <c r="AA29" i="4"/>
  <c r="Y30" i="4"/>
  <c r="Z30" i="4"/>
  <c r="AA30" i="4"/>
  <c r="Y31" i="4"/>
  <c r="Z31" i="4"/>
  <c r="AA31" i="4"/>
  <c r="Y32" i="4"/>
  <c r="Z32" i="4"/>
  <c r="AA32" i="4"/>
  <c r="Y33" i="4"/>
  <c r="Z33" i="4"/>
  <c r="AA33" i="4"/>
  <c r="Y34" i="4"/>
  <c r="Z34" i="4"/>
  <c r="AA34" i="4"/>
  <c r="Y35" i="4"/>
  <c r="Z35" i="4"/>
  <c r="AA35" i="4"/>
  <c r="Y36" i="4"/>
  <c r="Z36" i="4"/>
  <c r="AA36" i="4"/>
  <c r="Y37" i="4"/>
  <c r="Z37" i="4"/>
  <c r="AA37" i="4"/>
  <c r="Y38" i="4"/>
  <c r="Z38" i="4"/>
  <c r="AA38" i="4"/>
  <c r="Y39" i="4"/>
  <c r="Z39" i="4"/>
  <c r="AA39" i="4"/>
  <c r="AA24" i="4"/>
  <c r="Z24" i="4"/>
  <c r="Y24" i="4"/>
  <c r="W42" i="4"/>
  <c r="V42" i="4"/>
  <c r="U42" i="4"/>
  <c r="U25" i="4"/>
  <c r="V25" i="4"/>
  <c r="W25" i="4"/>
  <c r="U26" i="4"/>
  <c r="V26" i="4"/>
  <c r="W26" i="4"/>
  <c r="U27" i="4"/>
  <c r="V27" i="4"/>
  <c r="W27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W24" i="4"/>
  <c r="V24" i="4"/>
  <c r="U24" i="4"/>
  <c r="S42" i="4"/>
  <c r="R42" i="4"/>
  <c r="Q42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S38" i="4"/>
  <c r="Q39" i="4"/>
  <c r="S39" i="4"/>
  <c r="S24" i="4"/>
  <c r="R24" i="4"/>
  <c r="Q24" i="4"/>
  <c r="C33" i="6"/>
  <c r="C36" i="6"/>
  <c r="C37" i="6"/>
  <c r="C38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X18" i="4"/>
  <c r="X17" i="4"/>
  <c r="X16" i="4"/>
  <c r="X15" i="4"/>
  <c r="X14" i="4"/>
  <c r="T18" i="4"/>
  <c r="T17" i="4"/>
  <c r="T16" i="4"/>
  <c r="T15" i="4"/>
  <c r="T14" i="4"/>
  <c r="P18" i="4"/>
  <c r="P17" i="4"/>
  <c r="P16" i="4"/>
  <c r="P15" i="4"/>
  <c r="P14" i="4"/>
  <c r="N42" i="4"/>
  <c r="O42" i="4"/>
  <c r="M42" i="4"/>
  <c r="M25" i="4"/>
  <c r="N25" i="4"/>
  <c r="O25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N24" i="4"/>
  <c r="O24" i="4"/>
  <c r="M24" i="4"/>
  <c r="L18" i="4"/>
  <c r="L17" i="4"/>
  <c r="L16" i="4"/>
  <c r="L15" i="4"/>
  <c r="L1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J37" i="4"/>
  <c r="K37" i="4"/>
  <c r="I38" i="4"/>
  <c r="J38" i="4"/>
  <c r="K38" i="4"/>
  <c r="I39" i="4"/>
  <c r="J39" i="4"/>
  <c r="K39" i="4"/>
  <c r="J24" i="4"/>
  <c r="K24" i="4"/>
  <c r="I24" i="4"/>
  <c r="H14" i="4"/>
  <c r="H15" i="4"/>
  <c r="H16" i="4"/>
  <c r="H17" i="4"/>
  <c r="H18" i="4"/>
  <c r="F41" i="4"/>
  <c r="E41" i="4"/>
  <c r="G32" i="6"/>
  <c r="G12" i="6" s="1"/>
  <c r="F14" i="6"/>
  <c r="F11" i="6" s="1"/>
  <c r="G14" i="6"/>
  <c r="G11" i="6" s="1"/>
  <c r="E14" i="6"/>
  <c r="C12" i="14" l="1"/>
  <c r="C14" i="6"/>
  <c r="C12" i="13"/>
  <c r="C35" i="6"/>
  <c r="C32" i="6" s="1"/>
  <c r="E11" i="6"/>
  <c r="C11" i="6" s="1"/>
  <c r="F32" i="6"/>
  <c r="F12" i="6" s="1"/>
  <c r="J44" i="4"/>
  <c r="J41" i="4" s="1"/>
  <c r="J13" i="4" s="1"/>
  <c r="C10" i="14"/>
  <c r="C10" i="16"/>
  <c r="E32" i="6"/>
  <c r="E12" i="6" s="1"/>
  <c r="X34" i="4"/>
  <c r="C12" i="15"/>
  <c r="E10" i="15"/>
  <c r="C10" i="15" s="1"/>
  <c r="V43" i="4"/>
  <c r="T43" i="4" s="1"/>
  <c r="G43" i="4" s="1"/>
  <c r="Z44" i="4"/>
  <c r="Z41" i="4" s="1"/>
  <c r="Z13" i="4" s="1"/>
  <c r="P29" i="4"/>
  <c r="P39" i="4"/>
  <c r="P27" i="4"/>
  <c r="C10" i="13"/>
  <c r="H47" i="4"/>
  <c r="T29" i="4"/>
  <c r="G16" i="4"/>
  <c r="H28" i="4"/>
  <c r="X30" i="4"/>
  <c r="Y44" i="4"/>
  <c r="Y41" i="4" s="1"/>
  <c r="Y13" i="4" s="1"/>
  <c r="AA44" i="4"/>
  <c r="AA41" i="4" s="1"/>
  <c r="AA13" i="4" s="1"/>
  <c r="P37" i="4"/>
  <c r="P33" i="4"/>
  <c r="P25" i="4"/>
  <c r="P42" i="4"/>
  <c r="S41" i="4"/>
  <c r="S13" i="4" s="1"/>
  <c r="T39" i="4"/>
  <c r="T35" i="4"/>
  <c r="T31" i="4"/>
  <c r="T27" i="4"/>
  <c r="T42" i="4"/>
  <c r="T47" i="4"/>
  <c r="X24" i="4"/>
  <c r="X38" i="4"/>
  <c r="X37" i="4"/>
  <c r="X36" i="4"/>
  <c r="X33" i="4"/>
  <c r="X32" i="4"/>
  <c r="X29" i="4"/>
  <c r="X28" i="4"/>
  <c r="X25" i="4"/>
  <c r="T46" i="4"/>
  <c r="X45" i="4"/>
  <c r="X47" i="4"/>
  <c r="U23" i="4"/>
  <c r="U12" i="4" s="1"/>
  <c r="G17" i="4"/>
  <c r="P24" i="4"/>
  <c r="P35" i="4"/>
  <c r="P31" i="4"/>
  <c r="S23" i="4"/>
  <c r="S12" i="4" s="1"/>
  <c r="R41" i="4"/>
  <c r="R13" i="4" s="1"/>
  <c r="Q41" i="4"/>
  <c r="Q13" i="4" s="1"/>
  <c r="T38" i="4"/>
  <c r="T34" i="4"/>
  <c r="T30" i="4"/>
  <c r="T26" i="4"/>
  <c r="U41" i="4"/>
  <c r="U13" i="4" s="1"/>
  <c r="X39" i="4"/>
  <c r="X35" i="4"/>
  <c r="X31" i="4"/>
  <c r="X27" i="4"/>
  <c r="X26" i="4"/>
  <c r="L35" i="4"/>
  <c r="L31" i="4"/>
  <c r="L47" i="4"/>
  <c r="Z23" i="4"/>
  <c r="Z12" i="4" s="1"/>
  <c r="L27" i="4"/>
  <c r="G14" i="4"/>
  <c r="L38" i="4"/>
  <c r="L37" i="4"/>
  <c r="L34" i="4"/>
  <c r="L33" i="4"/>
  <c r="L32" i="4"/>
  <c r="L30" i="4"/>
  <c r="L29" i="4"/>
  <c r="L26" i="4"/>
  <c r="L25" i="4"/>
  <c r="P45" i="4"/>
  <c r="T25" i="4"/>
  <c r="X42" i="4"/>
  <c r="G15" i="4"/>
  <c r="J23" i="4"/>
  <c r="J12" i="4" s="1"/>
  <c r="H36" i="4"/>
  <c r="H32" i="4"/>
  <c r="H29" i="4"/>
  <c r="L39" i="4"/>
  <c r="L45" i="4"/>
  <c r="Q23" i="4"/>
  <c r="Q12" i="4" s="1"/>
  <c r="G18" i="4"/>
  <c r="L36" i="4"/>
  <c r="L28" i="4"/>
  <c r="H38" i="4"/>
  <c r="H37" i="4"/>
  <c r="H33" i="4"/>
  <c r="H25" i="4"/>
  <c r="H39" i="4"/>
  <c r="H31" i="4"/>
  <c r="M41" i="4"/>
  <c r="M13" i="4" s="1"/>
  <c r="O23" i="4"/>
  <c r="O12" i="4" s="1"/>
  <c r="P38" i="4"/>
  <c r="P26" i="4"/>
  <c r="I23" i="4"/>
  <c r="I12" i="4" s="1"/>
  <c r="P47" i="4"/>
  <c r="P46" i="4"/>
  <c r="W23" i="4"/>
  <c r="W12" i="4" s="1"/>
  <c r="T37" i="4"/>
  <c r="T36" i="4"/>
  <c r="T33" i="4"/>
  <c r="T32" i="4"/>
  <c r="T28" i="4"/>
  <c r="V23" i="4"/>
  <c r="V12" i="4" s="1"/>
  <c r="I13" i="4"/>
  <c r="H24" i="4"/>
  <c r="P36" i="4"/>
  <c r="P32" i="4"/>
  <c r="P28" i="4"/>
  <c r="R23" i="4"/>
  <c r="R12" i="4" s="1"/>
  <c r="N41" i="4"/>
  <c r="N13" i="4" s="1"/>
  <c r="AA23" i="4"/>
  <c r="AA12" i="4" s="1"/>
  <c r="X46" i="4"/>
  <c r="H34" i="4"/>
  <c r="H30" i="4"/>
  <c r="H26" i="4"/>
  <c r="H35" i="4"/>
  <c r="H27" i="4"/>
  <c r="H46" i="4"/>
  <c r="P34" i="4"/>
  <c r="P30" i="4"/>
  <c r="T45" i="4"/>
  <c r="W41" i="4"/>
  <c r="W13" i="4" s="1"/>
  <c r="T24" i="4"/>
  <c r="Y23" i="4"/>
  <c r="Y12" i="4" s="1"/>
  <c r="L46" i="4"/>
  <c r="O41" i="4"/>
  <c r="O13" i="4" s="1"/>
  <c r="L42" i="4"/>
  <c r="M23" i="4"/>
  <c r="M12" i="4" s="1"/>
  <c r="N23" i="4"/>
  <c r="N12" i="4" s="1"/>
  <c r="L24" i="4"/>
  <c r="K41" i="4"/>
  <c r="K13" i="4" s="1"/>
  <c r="H45" i="4"/>
  <c r="K23" i="4"/>
  <c r="K12" i="4" s="1"/>
  <c r="Z11" i="4" l="1"/>
  <c r="V41" i="4"/>
  <c r="V13" i="4" s="1"/>
  <c r="V11" i="4" s="1"/>
  <c r="G36" i="4"/>
  <c r="G34" i="4"/>
  <c r="G47" i="4"/>
  <c r="J11" i="4"/>
  <c r="G29" i="4"/>
  <c r="G37" i="4"/>
  <c r="G39" i="4"/>
  <c r="G30" i="4"/>
  <c r="X13" i="4"/>
  <c r="AA11" i="4"/>
  <c r="E10" i="6"/>
  <c r="C12" i="6"/>
  <c r="G27" i="4"/>
  <c r="G45" i="4"/>
  <c r="G35" i="4"/>
  <c r="G28" i="4"/>
  <c r="G26" i="4"/>
  <c r="G46" i="4"/>
  <c r="G42" i="4"/>
  <c r="G31" i="4"/>
  <c r="G33" i="4"/>
  <c r="G32" i="4"/>
  <c r="G38" i="4"/>
  <c r="G25" i="4"/>
  <c r="U11" i="4"/>
  <c r="G24" i="4"/>
  <c r="S11" i="4"/>
  <c r="P12" i="4"/>
  <c r="H23" i="4"/>
  <c r="T44" i="4"/>
  <c r="T41" i="4" s="1"/>
  <c r="T12" i="4"/>
  <c r="P44" i="4"/>
  <c r="R11" i="4"/>
  <c r="M11" i="4"/>
  <c r="X44" i="4"/>
  <c r="X41" i="4" s="1"/>
  <c r="X23" i="4"/>
  <c r="Q11" i="4"/>
  <c r="P13" i="4"/>
  <c r="P23" i="4"/>
  <c r="L12" i="4"/>
  <c r="L23" i="4"/>
  <c r="W11" i="4"/>
  <c r="H13" i="4"/>
  <c r="L44" i="4"/>
  <c r="L41" i="4" s="1"/>
  <c r="H12" i="4"/>
  <c r="K11" i="4"/>
  <c r="T23" i="4"/>
  <c r="N11" i="4"/>
  <c r="H44" i="4"/>
  <c r="H41" i="4" s="1"/>
  <c r="I11" i="4"/>
  <c r="X12" i="4"/>
  <c r="Y11" i="4"/>
  <c r="O11" i="4"/>
  <c r="L13" i="4"/>
  <c r="T13" i="4" l="1"/>
  <c r="X11" i="4"/>
  <c r="G21" i="4"/>
  <c r="G20" i="4"/>
  <c r="P41" i="4"/>
  <c r="G44" i="4"/>
  <c r="G23" i="4"/>
  <c r="G19" i="4"/>
  <c r="P11" i="4"/>
  <c r="L11" i="4"/>
  <c r="T11" i="4"/>
  <c r="G12" i="4"/>
  <c r="G13" i="4"/>
  <c r="H11" i="4"/>
  <c r="F10" i="6"/>
  <c r="G41" i="4" l="1"/>
  <c r="C41" i="4" s="1"/>
  <c r="G11" i="4"/>
  <c r="G10" i="6"/>
  <c r="C10" i="6" s="1"/>
  <c r="E13" i="4" l="1"/>
  <c r="E12" i="4" l="1"/>
  <c r="E11" i="4" l="1"/>
</calcChain>
</file>

<file path=xl/sharedStrings.xml><?xml version="1.0" encoding="utf-8"?>
<sst xmlns="http://schemas.openxmlformats.org/spreadsheetml/2006/main" count="379" uniqueCount="88">
  <si>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</si>
  <si>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</si>
  <si>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</si>
  <si>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</si>
  <si>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</si>
  <si>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</si>
  <si>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Местный бюджет</t>
  </si>
  <si>
    <t>Стоимость (тыс.руб.)</t>
  </si>
  <si>
    <t>Ед. измер.</t>
  </si>
  <si>
    <t>ООО "РЭС"</t>
  </si>
  <si>
    <t>ООО "Исток"</t>
  </si>
  <si>
    <t>ООО "Наш Дом"</t>
  </si>
  <si>
    <t>ООО "ВМСС"</t>
  </si>
  <si>
    <t>МО "Омсукчанский городской округ" в т.ч.</t>
  </si>
  <si>
    <t>п. Омсукчан</t>
  </si>
  <si>
    <t>п. Дукат</t>
  </si>
  <si>
    <t>МУП "Спутник"</t>
  </si>
  <si>
    <t>иные источники финансирования</t>
  </si>
  <si>
    <t>ВСЕГО</t>
  </si>
  <si>
    <t>Иные источники финансирования</t>
  </si>
  <si>
    <t>План мероприятий муниципальной программы «Чистая вода Омсукчанского городского округа на 2020 год»</t>
  </si>
  <si>
    <t>Реконструкция водовода от скважины №6 до скважины №4 п.Дукат диаметром 100 мм, протяженностью 2,7 км.</t>
  </si>
  <si>
    <t>Модернизация и оптимизация скважины № 4,4а: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</si>
  <si>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</si>
  <si>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</si>
  <si>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</si>
  <si>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</si>
  <si>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</si>
  <si>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</si>
  <si>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</si>
  <si>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</si>
  <si>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</si>
  <si>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</si>
  <si>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</si>
  <si>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</si>
  <si>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</si>
  <si>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</si>
  <si>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</si>
  <si>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</si>
  <si>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</si>
  <si>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</si>
  <si>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План мероприятий муниципальной программы «Чистая вода Омсукчанского городского округа на 2021 год»</t>
  </si>
  <si>
    <t>План мероприятий муниципальной программы «Чистая вода Омсукчанского городского округа на 2022 год»</t>
  </si>
  <si>
    <t>итого 2020г</t>
  </si>
  <si>
    <t>итого 2021г</t>
  </si>
  <si>
    <t>итого 2022г</t>
  </si>
  <si>
    <t>итого 2023г</t>
  </si>
  <si>
    <t>итого 2024г</t>
  </si>
  <si>
    <t>Объемы и источники финансирования 
 муниципальной программы «Чистая вода Омсукчанского городского округа на 2020 -2024 годы»</t>
  </si>
  <si>
    <t>Внебюджетные источники</t>
  </si>
  <si>
    <t>внебюджетные источники</t>
  </si>
  <si>
    <t>установка двух резервуаров емкостью по 100 м3 с устройством фундамента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</si>
  <si>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 3км</t>
  </si>
  <si>
    <t>2.1.</t>
  </si>
  <si>
    <t>2.3.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</si>
  <si>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</si>
  <si>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</si>
  <si>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</si>
  <si>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</si>
  <si>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</si>
  <si>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</si>
  <si>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</si>
  <si>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</si>
  <si>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</si>
  <si>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</si>
  <si>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</si>
  <si>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</si>
  <si>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</si>
  <si>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</si>
  <si>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</si>
  <si>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</si>
  <si>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</si>
  <si>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</si>
  <si>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Тампонирование скважин №1, 2 Водозабора «Верхний»</t>
  </si>
  <si>
    <t>к муниципальной программе "Чистая вода Омсукчанского городского округа" на 2020-2024 г.г.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</si>
  <si>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</si>
  <si>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</si>
  <si>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</si>
  <si>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</si>
  <si>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</si>
  <si>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Основные мероприятия "Проведение ремонта по водозаборам в п.Омсукчан"</t>
  </si>
  <si>
    <t xml:space="preserve">Основные мероприятия </t>
  </si>
  <si>
    <t xml:space="preserve">Приложение </t>
  </si>
  <si>
    <t>к постановлению</t>
  </si>
  <si>
    <t>администрации</t>
  </si>
  <si>
    <t>городского округа</t>
  </si>
  <si>
    <t>от 08.02.2021г. № 81</t>
  </si>
  <si>
    <t>Основные мероприятия "Проведение ремонта водозабора в п. Дукат"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</si>
</sst>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0" borderId="0" xfId="0" applyFont="1"/>
    <xf numFmtId="0" fontId="7" fillId="2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topLeftCell="A40" zoomScale="70" zoomScaleNormal="55" zoomScaleSheetLayoutView="70" workbookViewId="0">
      <selection activeCell="B55" sqref="B55"/>
    </sheetView>
  </sheetViews>
  <sheetFormatPr defaultRowHeight="15" x14ac:dyDescent="0.25"/>
  <cols>
    <col min="2" max="2" width="40.42578125" customWidth="1"/>
    <col min="3" max="3" width="0" hidden="1" customWidth="1"/>
    <col min="4" max="4" width="11.5703125" hidden="1" customWidth="1"/>
    <col min="5" max="5" width="17.5703125" hidden="1" customWidth="1"/>
    <col min="6" max="6" width="15.5703125" hidden="1" customWidth="1"/>
    <col min="7" max="7" width="13.28515625" customWidth="1"/>
    <col min="8" max="8" width="13.28515625" style="13" customWidth="1"/>
    <col min="9" max="11" width="13.28515625" customWidth="1"/>
    <col min="12" max="12" width="13.28515625" style="13" customWidth="1"/>
    <col min="13" max="27" width="13.28515625" customWidth="1"/>
  </cols>
  <sheetData>
    <row r="1" spans="1:27" ht="23.25" customHeight="1" x14ac:dyDescent="0.25">
      <c r="V1" s="41"/>
      <c r="W1" s="41"/>
      <c r="X1" s="41"/>
      <c r="Y1" s="41"/>
      <c r="Z1" s="44" t="s">
        <v>82</v>
      </c>
      <c r="AA1" s="44"/>
    </row>
    <row r="2" spans="1:27" ht="22.5" customHeight="1" x14ac:dyDescent="0.25">
      <c r="V2" s="41"/>
      <c r="W2" s="41"/>
      <c r="X2" s="41"/>
      <c r="Y2" s="41"/>
      <c r="Z2" s="44" t="s">
        <v>83</v>
      </c>
      <c r="AA2" s="44"/>
    </row>
    <row r="3" spans="1:27" ht="22.5" customHeight="1" x14ac:dyDescent="0.25">
      <c r="V3" s="41"/>
      <c r="W3" s="41"/>
      <c r="X3" s="41"/>
      <c r="Y3" s="41"/>
      <c r="Z3" s="44" t="s">
        <v>84</v>
      </c>
      <c r="AA3" s="44"/>
    </row>
    <row r="4" spans="1:27" ht="22.5" customHeight="1" x14ac:dyDescent="0.25">
      <c r="V4" s="41"/>
      <c r="W4" s="41"/>
      <c r="X4" s="41"/>
      <c r="Y4" s="41"/>
      <c r="Z4" s="44" t="s">
        <v>85</v>
      </c>
      <c r="AA4" s="44"/>
    </row>
    <row r="5" spans="1:27" ht="22.5" customHeight="1" x14ac:dyDescent="0.25">
      <c r="V5" s="41"/>
      <c r="W5" s="41"/>
      <c r="X5" s="41"/>
      <c r="Y5" s="41"/>
      <c r="Z5" s="44" t="s">
        <v>86</v>
      </c>
      <c r="AA5" s="44"/>
    </row>
    <row r="6" spans="1:27" ht="22.5" customHeight="1" x14ac:dyDescent="0.25">
      <c r="V6" s="41"/>
      <c r="W6" s="41"/>
      <c r="X6" s="41"/>
      <c r="Y6" s="41"/>
      <c r="Z6" s="43"/>
      <c r="AA6" s="43"/>
    </row>
    <row r="7" spans="1:27" ht="57" customHeight="1" x14ac:dyDescent="0.25">
      <c r="A7" s="45" t="s">
        <v>48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23.25" customHeight="1" x14ac:dyDescent="0.25">
      <c r="A8" s="46" t="s">
        <v>0</v>
      </c>
      <c r="B8" s="46" t="s">
        <v>1</v>
      </c>
      <c r="C8" s="47" t="s">
        <v>8</v>
      </c>
      <c r="D8" s="46" t="s">
        <v>2</v>
      </c>
      <c r="E8" s="47" t="s">
        <v>7</v>
      </c>
      <c r="F8" s="46" t="s">
        <v>3</v>
      </c>
      <c r="G8" s="10"/>
      <c r="H8" s="28"/>
      <c r="I8" s="46" t="s">
        <v>5</v>
      </c>
      <c r="J8" s="46"/>
      <c r="K8" s="49"/>
      <c r="L8" s="28"/>
      <c r="M8" s="46" t="s">
        <v>5</v>
      </c>
      <c r="N8" s="46"/>
      <c r="O8" s="49"/>
      <c r="P8" s="30"/>
      <c r="Q8" s="46" t="s">
        <v>5</v>
      </c>
      <c r="R8" s="46"/>
      <c r="S8" s="46"/>
      <c r="T8" s="30"/>
      <c r="U8" s="46" t="s">
        <v>5</v>
      </c>
      <c r="V8" s="46"/>
      <c r="W8" s="46"/>
      <c r="X8" s="15"/>
      <c r="Y8" s="46" t="s">
        <v>5</v>
      </c>
      <c r="Z8" s="46"/>
      <c r="AA8" s="46"/>
    </row>
    <row r="9" spans="1:27" ht="83.25" customHeight="1" x14ac:dyDescent="0.25">
      <c r="A9" s="46"/>
      <c r="B9" s="46"/>
      <c r="C9" s="48"/>
      <c r="D9" s="46"/>
      <c r="E9" s="48"/>
      <c r="F9" s="46"/>
      <c r="G9" s="10" t="s">
        <v>18</v>
      </c>
      <c r="H9" s="28" t="s">
        <v>43</v>
      </c>
      <c r="I9" s="34" t="s">
        <v>6</v>
      </c>
      <c r="J9" s="35"/>
      <c r="K9" s="34" t="s">
        <v>19</v>
      </c>
      <c r="L9" s="28" t="s">
        <v>44</v>
      </c>
      <c r="M9" s="34" t="s">
        <v>6</v>
      </c>
      <c r="N9" s="35" t="s">
        <v>49</v>
      </c>
      <c r="O9" s="34" t="s">
        <v>19</v>
      </c>
      <c r="P9" s="28" t="s">
        <v>45</v>
      </c>
      <c r="Q9" s="34" t="s">
        <v>6</v>
      </c>
      <c r="R9" s="35" t="s">
        <v>49</v>
      </c>
      <c r="S9" s="34" t="s">
        <v>19</v>
      </c>
      <c r="T9" s="28" t="s">
        <v>46</v>
      </c>
      <c r="U9" s="34" t="s">
        <v>6</v>
      </c>
      <c r="V9" s="35" t="s">
        <v>49</v>
      </c>
      <c r="W9" s="34" t="s">
        <v>19</v>
      </c>
      <c r="X9" s="28" t="s">
        <v>47</v>
      </c>
      <c r="Y9" s="34" t="s">
        <v>6</v>
      </c>
      <c r="Z9" s="35" t="s">
        <v>49</v>
      </c>
      <c r="AA9" s="34" t="s">
        <v>19</v>
      </c>
    </row>
    <row r="10" spans="1:27" ht="15.6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"/>
      <c r="H10" s="28"/>
      <c r="I10" s="8">
        <v>8</v>
      </c>
      <c r="J10" s="8">
        <v>9</v>
      </c>
      <c r="K10" s="7">
        <v>10</v>
      </c>
      <c r="L10" s="28"/>
      <c r="M10" s="9">
        <v>8</v>
      </c>
      <c r="N10" s="9">
        <v>9</v>
      </c>
      <c r="O10" s="7">
        <v>10</v>
      </c>
      <c r="P10" s="28"/>
      <c r="Q10" s="9">
        <v>8</v>
      </c>
      <c r="R10" s="9">
        <v>9</v>
      </c>
      <c r="S10" s="7">
        <v>10</v>
      </c>
      <c r="T10" s="28"/>
      <c r="U10" s="9">
        <v>8</v>
      </c>
      <c r="V10" s="9">
        <v>9</v>
      </c>
      <c r="W10" s="7">
        <v>10</v>
      </c>
      <c r="X10" s="28"/>
      <c r="Y10" s="9">
        <v>8</v>
      </c>
      <c r="Z10" s="9">
        <v>9</v>
      </c>
      <c r="AA10" s="7">
        <v>10</v>
      </c>
    </row>
    <row r="11" spans="1:27" ht="19.5" customHeight="1" x14ac:dyDescent="0.25">
      <c r="A11" s="22"/>
      <c r="B11" s="23" t="s">
        <v>13</v>
      </c>
      <c r="C11" s="22"/>
      <c r="D11" s="22"/>
      <c r="E11" s="22">
        <f>I11+J11+K11</f>
        <v>0</v>
      </c>
      <c r="F11" s="22"/>
      <c r="G11" s="24">
        <f>H11+L11+P11+T11+X11</f>
        <v>176231</v>
      </c>
      <c r="H11" s="29">
        <f>I11+J11+K11</f>
        <v>0</v>
      </c>
      <c r="I11" s="24">
        <f>I12+I13</f>
        <v>0</v>
      </c>
      <c r="J11" s="24">
        <f t="shared" ref="J11:K11" si="0">J12+J13</f>
        <v>0</v>
      </c>
      <c r="K11" s="24">
        <f t="shared" si="0"/>
        <v>0</v>
      </c>
      <c r="L11" s="29">
        <f>M11+N11+O11</f>
        <v>0</v>
      </c>
      <c r="M11" s="24">
        <f>M12+M13</f>
        <v>0</v>
      </c>
      <c r="N11" s="24">
        <f t="shared" ref="N11" si="1">N12+N13</f>
        <v>0</v>
      </c>
      <c r="O11" s="24">
        <f t="shared" ref="O11" si="2">O12+O13</f>
        <v>0</v>
      </c>
      <c r="P11" s="29">
        <f>Q11+R11+S11</f>
        <v>50630</v>
      </c>
      <c r="Q11" s="24">
        <f>Q12+Q13</f>
        <v>204</v>
      </c>
      <c r="R11" s="24">
        <f t="shared" ref="R11" si="3">R12+R13</f>
        <v>50426</v>
      </c>
      <c r="S11" s="24">
        <f t="shared" ref="S11" si="4">S12+S13</f>
        <v>0</v>
      </c>
      <c r="T11" s="29">
        <f>U11+V11+W11</f>
        <v>66295</v>
      </c>
      <c r="U11" s="24">
        <f>U12+U13</f>
        <v>215</v>
      </c>
      <c r="V11" s="24">
        <f t="shared" ref="V11" si="5">V12+V13</f>
        <v>66080</v>
      </c>
      <c r="W11" s="24">
        <f t="shared" ref="W11" si="6">W12+W13</f>
        <v>0</v>
      </c>
      <c r="X11" s="29">
        <f>Y11+Z11+AA11</f>
        <v>59306</v>
      </c>
      <c r="Y11" s="24">
        <f>Y12+Y13</f>
        <v>185</v>
      </c>
      <c r="Z11" s="24">
        <f t="shared" ref="Z11" si="7">Z12+Z13</f>
        <v>59121</v>
      </c>
      <c r="AA11" s="24">
        <f t="shared" ref="AA11" si="8">AA12+AA13</f>
        <v>0</v>
      </c>
    </row>
    <row r="12" spans="1:27" ht="15.75" x14ac:dyDescent="0.25">
      <c r="A12" s="22"/>
      <c r="B12" s="23" t="s">
        <v>14</v>
      </c>
      <c r="C12" s="22"/>
      <c r="D12" s="22"/>
      <c r="E12" s="25">
        <f>I12+J12+K12</f>
        <v>0</v>
      </c>
      <c r="F12" s="22"/>
      <c r="G12" s="24">
        <f t="shared" ref="G12:G18" si="9">H12+L12+P12+T12+X12</f>
        <v>163180</v>
      </c>
      <c r="H12" s="29">
        <f t="shared" ref="H12:H18" si="10">I12+J12+K12</f>
        <v>0</v>
      </c>
      <c r="I12" s="24">
        <f>I23</f>
        <v>0</v>
      </c>
      <c r="J12" s="24">
        <f t="shared" ref="J12:K12" si="11">J23</f>
        <v>0</v>
      </c>
      <c r="K12" s="24">
        <f t="shared" si="11"/>
        <v>0</v>
      </c>
      <c r="L12" s="29">
        <f t="shared" ref="L12:L18" si="12">M12+N12+O12</f>
        <v>0</v>
      </c>
      <c r="M12" s="24">
        <f>M23</f>
        <v>0</v>
      </c>
      <c r="N12" s="24">
        <f t="shared" ref="N12:O12" si="13">N23</f>
        <v>0</v>
      </c>
      <c r="O12" s="24">
        <f t="shared" si="13"/>
        <v>0</v>
      </c>
      <c r="P12" s="29">
        <f t="shared" ref="P12:P18" si="14">Q12+R12+S12</f>
        <v>47623</v>
      </c>
      <c r="Q12" s="24">
        <f>Q23</f>
        <v>204</v>
      </c>
      <c r="R12" s="24">
        <f t="shared" ref="R12:S12" si="15">R23</f>
        <v>47419</v>
      </c>
      <c r="S12" s="24">
        <f t="shared" si="15"/>
        <v>0</v>
      </c>
      <c r="T12" s="29">
        <f t="shared" ref="T12:T18" si="16">U12+V12+W12</f>
        <v>61785</v>
      </c>
      <c r="U12" s="24">
        <f>U23</f>
        <v>215</v>
      </c>
      <c r="V12" s="24">
        <f t="shared" ref="V12:W12" si="17">V23</f>
        <v>61570</v>
      </c>
      <c r="W12" s="24">
        <f t="shared" si="17"/>
        <v>0</v>
      </c>
      <c r="X12" s="29">
        <f t="shared" ref="X12:X18" si="18">Y12+Z12+AA12</f>
        <v>53772</v>
      </c>
      <c r="Y12" s="24">
        <f>Y23</f>
        <v>185</v>
      </c>
      <c r="Z12" s="24">
        <f t="shared" ref="Z12:AA12" si="19">Z23</f>
        <v>53587</v>
      </c>
      <c r="AA12" s="24">
        <f t="shared" si="19"/>
        <v>0</v>
      </c>
    </row>
    <row r="13" spans="1:27" ht="15.75" x14ac:dyDescent="0.25">
      <c r="A13" s="22"/>
      <c r="B13" s="23" t="s">
        <v>15</v>
      </c>
      <c r="C13" s="22"/>
      <c r="D13" s="22"/>
      <c r="E13" s="22">
        <f>I13+J13+K13</f>
        <v>0</v>
      </c>
      <c r="F13" s="22"/>
      <c r="G13" s="24">
        <f t="shared" si="9"/>
        <v>13051</v>
      </c>
      <c r="H13" s="29">
        <f t="shared" si="10"/>
        <v>0</v>
      </c>
      <c r="I13" s="24">
        <f>I41</f>
        <v>0</v>
      </c>
      <c r="J13" s="24">
        <f t="shared" ref="J13:K13" si="20">J41</f>
        <v>0</v>
      </c>
      <c r="K13" s="24">
        <f t="shared" si="20"/>
        <v>0</v>
      </c>
      <c r="L13" s="29">
        <f t="shared" si="12"/>
        <v>0</v>
      </c>
      <c r="M13" s="24">
        <f>M41</f>
        <v>0</v>
      </c>
      <c r="N13" s="24">
        <f t="shared" ref="N13:O13" si="21">N41</f>
        <v>0</v>
      </c>
      <c r="O13" s="24">
        <f t="shared" si="21"/>
        <v>0</v>
      </c>
      <c r="P13" s="29">
        <f t="shared" si="14"/>
        <v>3007</v>
      </c>
      <c r="Q13" s="24">
        <f>Q41</f>
        <v>0</v>
      </c>
      <c r="R13" s="24">
        <f t="shared" ref="R13:S13" si="22">R41</f>
        <v>3007</v>
      </c>
      <c r="S13" s="24">
        <f t="shared" si="22"/>
        <v>0</v>
      </c>
      <c r="T13" s="29">
        <f t="shared" si="16"/>
        <v>4510</v>
      </c>
      <c r="U13" s="24">
        <f>U41</f>
        <v>0</v>
      </c>
      <c r="V13" s="24">
        <f t="shared" ref="V13:W13" si="23">V41</f>
        <v>4510</v>
      </c>
      <c r="W13" s="24">
        <f t="shared" si="23"/>
        <v>0</v>
      </c>
      <c r="X13" s="29">
        <f t="shared" si="18"/>
        <v>5534</v>
      </c>
      <c r="Y13" s="24">
        <f>Y41</f>
        <v>0</v>
      </c>
      <c r="Z13" s="24">
        <f t="shared" ref="Z13:AA13" si="24">Z41</f>
        <v>5534</v>
      </c>
      <c r="AA13" s="24">
        <f t="shared" si="24"/>
        <v>0</v>
      </c>
    </row>
    <row r="14" spans="1:27" ht="15.6" hidden="1" x14ac:dyDescent="0.3">
      <c r="A14" s="22"/>
      <c r="B14" s="23" t="s">
        <v>12</v>
      </c>
      <c r="C14" s="22"/>
      <c r="D14" s="22"/>
      <c r="E14" s="22"/>
      <c r="F14" s="22"/>
      <c r="G14" s="24">
        <f t="shared" si="9"/>
        <v>0</v>
      </c>
      <c r="H14" s="29">
        <f t="shared" si="10"/>
        <v>0</v>
      </c>
      <c r="I14" s="23"/>
      <c r="J14" s="23"/>
      <c r="K14" s="26"/>
      <c r="L14" s="29">
        <f t="shared" si="12"/>
        <v>0</v>
      </c>
      <c r="M14" s="23"/>
      <c r="N14" s="23"/>
      <c r="O14" s="26"/>
      <c r="P14" s="29">
        <f t="shared" si="14"/>
        <v>0</v>
      </c>
      <c r="Q14" s="23"/>
      <c r="R14" s="23"/>
      <c r="S14" s="26"/>
      <c r="T14" s="29">
        <f t="shared" si="16"/>
        <v>0</v>
      </c>
      <c r="U14" s="23"/>
      <c r="V14" s="23"/>
      <c r="W14" s="26"/>
      <c r="X14" s="29">
        <f t="shared" si="18"/>
        <v>0</v>
      </c>
      <c r="Y14" s="23"/>
      <c r="Z14" s="23"/>
      <c r="AA14" s="26"/>
    </row>
    <row r="15" spans="1:27" ht="15.6" hidden="1" x14ac:dyDescent="0.3">
      <c r="A15" s="22"/>
      <c r="B15" s="23" t="s">
        <v>11</v>
      </c>
      <c r="C15" s="22"/>
      <c r="D15" s="22"/>
      <c r="E15" s="22"/>
      <c r="F15" s="22"/>
      <c r="G15" s="24">
        <f t="shared" si="9"/>
        <v>0</v>
      </c>
      <c r="H15" s="29">
        <f t="shared" si="10"/>
        <v>0</v>
      </c>
      <c r="I15" s="23"/>
      <c r="J15" s="23"/>
      <c r="K15" s="26"/>
      <c r="L15" s="29">
        <f t="shared" si="12"/>
        <v>0</v>
      </c>
      <c r="M15" s="23"/>
      <c r="N15" s="23"/>
      <c r="O15" s="26"/>
      <c r="P15" s="29">
        <f t="shared" si="14"/>
        <v>0</v>
      </c>
      <c r="Q15" s="23"/>
      <c r="R15" s="23"/>
      <c r="S15" s="26"/>
      <c r="T15" s="29">
        <f t="shared" si="16"/>
        <v>0</v>
      </c>
      <c r="U15" s="23"/>
      <c r="V15" s="23"/>
      <c r="W15" s="26"/>
      <c r="X15" s="29">
        <f t="shared" si="18"/>
        <v>0</v>
      </c>
      <c r="Y15" s="23"/>
      <c r="Z15" s="23"/>
      <c r="AA15" s="26"/>
    </row>
    <row r="16" spans="1:27" ht="15.6" hidden="1" x14ac:dyDescent="0.3">
      <c r="A16" s="22"/>
      <c r="B16" s="23" t="s">
        <v>10</v>
      </c>
      <c r="C16" s="22"/>
      <c r="D16" s="22"/>
      <c r="E16" s="22"/>
      <c r="F16" s="22"/>
      <c r="G16" s="24">
        <f t="shared" si="9"/>
        <v>0</v>
      </c>
      <c r="H16" s="29">
        <f t="shared" si="10"/>
        <v>0</v>
      </c>
      <c r="I16" s="24"/>
      <c r="J16" s="24"/>
      <c r="K16" s="27"/>
      <c r="L16" s="29">
        <f t="shared" si="12"/>
        <v>0</v>
      </c>
      <c r="M16" s="24"/>
      <c r="N16" s="24"/>
      <c r="O16" s="27"/>
      <c r="P16" s="29">
        <f t="shared" si="14"/>
        <v>0</v>
      </c>
      <c r="Q16" s="24"/>
      <c r="R16" s="24"/>
      <c r="S16" s="27"/>
      <c r="T16" s="29">
        <f t="shared" si="16"/>
        <v>0</v>
      </c>
      <c r="U16" s="24"/>
      <c r="V16" s="24"/>
      <c r="W16" s="27"/>
      <c r="X16" s="29">
        <f t="shared" si="18"/>
        <v>0</v>
      </c>
      <c r="Y16" s="24"/>
      <c r="Z16" s="24"/>
      <c r="AA16" s="27"/>
    </row>
    <row r="17" spans="1:27" ht="15.6" hidden="1" x14ac:dyDescent="0.3">
      <c r="A17" s="22"/>
      <c r="B17" s="23" t="s">
        <v>9</v>
      </c>
      <c r="C17" s="22"/>
      <c r="D17" s="22"/>
      <c r="E17" s="22"/>
      <c r="F17" s="22"/>
      <c r="G17" s="24">
        <f t="shared" si="9"/>
        <v>0</v>
      </c>
      <c r="H17" s="29">
        <f t="shared" si="10"/>
        <v>0</v>
      </c>
      <c r="I17" s="23"/>
      <c r="J17" s="23"/>
      <c r="K17" s="26"/>
      <c r="L17" s="29">
        <f t="shared" si="12"/>
        <v>0</v>
      </c>
      <c r="M17" s="23"/>
      <c r="N17" s="23"/>
      <c r="O17" s="26"/>
      <c r="P17" s="29">
        <f t="shared" si="14"/>
        <v>0</v>
      </c>
      <c r="Q17" s="23"/>
      <c r="R17" s="23"/>
      <c r="S17" s="26"/>
      <c r="T17" s="29">
        <f t="shared" si="16"/>
        <v>0</v>
      </c>
      <c r="U17" s="23"/>
      <c r="V17" s="23"/>
      <c r="W17" s="26"/>
      <c r="X17" s="29">
        <f t="shared" si="18"/>
        <v>0</v>
      </c>
      <c r="Y17" s="23"/>
      <c r="Z17" s="23"/>
      <c r="AA17" s="26"/>
    </row>
    <row r="18" spans="1:27" ht="15.6" hidden="1" x14ac:dyDescent="0.3">
      <c r="A18" s="22"/>
      <c r="B18" s="23" t="s">
        <v>16</v>
      </c>
      <c r="C18" s="22"/>
      <c r="D18" s="22"/>
      <c r="E18" s="22"/>
      <c r="F18" s="22"/>
      <c r="G18" s="24">
        <f t="shared" si="9"/>
        <v>0</v>
      </c>
      <c r="H18" s="29">
        <f t="shared" si="10"/>
        <v>0</v>
      </c>
      <c r="I18" s="23"/>
      <c r="J18" s="24"/>
      <c r="K18" s="27"/>
      <c r="L18" s="29">
        <f t="shared" si="12"/>
        <v>0</v>
      </c>
      <c r="M18" s="23"/>
      <c r="N18" s="24"/>
      <c r="O18" s="27"/>
      <c r="P18" s="29">
        <f t="shared" si="14"/>
        <v>0</v>
      </c>
      <c r="Q18" s="23"/>
      <c r="R18" s="24"/>
      <c r="S18" s="27"/>
      <c r="T18" s="29">
        <f t="shared" si="16"/>
        <v>0</v>
      </c>
      <c r="U18" s="23"/>
      <c r="V18" s="24"/>
      <c r="W18" s="27"/>
      <c r="X18" s="29">
        <f t="shared" si="18"/>
        <v>0</v>
      </c>
      <c r="Y18" s="23"/>
      <c r="Z18" s="24"/>
      <c r="AA18" s="27"/>
    </row>
    <row r="19" spans="1:27" ht="15.75" x14ac:dyDescent="0.25">
      <c r="A19" s="22"/>
      <c r="B19" s="23" t="s">
        <v>6</v>
      </c>
      <c r="C19" s="22"/>
      <c r="D19" s="22"/>
      <c r="E19" s="22"/>
      <c r="F19" s="22"/>
      <c r="G19" s="24">
        <f>I11+M11+Q11+U11+Y11</f>
        <v>604</v>
      </c>
      <c r="H19" s="29"/>
      <c r="I19" s="23"/>
      <c r="J19" s="24"/>
      <c r="K19" s="27"/>
      <c r="L19" s="29"/>
      <c r="M19" s="23"/>
      <c r="N19" s="24"/>
      <c r="O19" s="24"/>
      <c r="P19" s="29"/>
      <c r="Q19" s="23"/>
      <c r="R19" s="24"/>
      <c r="S19" s="24"/>
      <c r="T19" s="29"/>
      <c r="U19" s="23"/>
      <c r="V19" s="24"/>
      <c r="W19" s="24"/>
      <c r="X19" s="29"/>
      <c r="Y19" s="23"/>
      <c r="Z19" s="24"/>
      <c r="AA19" s="24"/>
    </row>
    <row r="20" spans="1:27" ht="15.75" x14ac:dyDescent="0.25">
      <c r="A20" s="22"/>
      <c r="B20" s="23" t="s">
        <v>50</v>
      </c>
      <c r="C20" s="22"/>
      <c r="D20" s="22"/>
      <c r="E20" s="22"/>
      <c r="F20" s="22"/>
      <c r="G20" s="24">
        <f>J11+N11+R11+V11+Z11</f>
        <v>175627</v>
      </c>
      <c r="H20" s="29"/>
      <c r="I20" s="23"/>
      <c r="J20" s="24"/>
      <c r="K20" s="27"/>
      <c r="L20" s="29"/>
      <c r="M20" s="23"/>
      <c r="N20" s="24"/>
      <c r="O20" s="24"/>
      <c r="P20" s="29"/>
      <c r="Q20" s="23"/>
      <c r="R20" s="24"/>
      <c r="S20" s="24"/>
      <c r="T20" s="29"/>
      <c r="U20" s="23"/>
      <c r="V20" s="24"/>
      <c r="W20" s="24"/>
      <c r="X20" s="29"/>
      <c r="Y20" s="23"/>
      <c r="Z20" s="24"/>
      <c r="AA20" s="24"/>
    </row>
    <row r="21" spans="1:27" ht="15.75" x14ac:dyDescent="0.25">
      <c r="A21" s="22"/>
      <c r="B21" s="23" t="s">
        <v>17</v>
      </c>
      <c r="C21" s="22"/>
      <c r="D21" s="22"/>
      <c r="E21" s="22"/>
      <c r="F21" s="22"/>
      <c r="G21" s="24">
        <f>K11+O11+S11+W11+AA11</f>
        <v>0</v>
      </c>
      <c r="H21" s="29"/>
      <c r="I21" s="23"/>
      <c r="J21" s="24"/>
      <c r="K21" s="27"/>
      <c r="L21" s="29"/>
      <c r="M21" s="23"/>
      <c r="N21" s="24"/>
      <c r="O21" s="24"/>
      <c r="P21" s="29"/>
      <c r="Q21" s="23"/>
      <c r="R21" s="24"/>
      <c r="S21" s="24"/>
      <c r="T21" s="29"/>
      <c r="U21" s="23"/>
      <c r="V21" s="24"/>
      <c r="W21" s="24"/>
      <c r="X21" s="29"/>
      <c r="Y21" s="23"/>
      <c r="Z21" s="24"/>
      <c r="AA21" s="24"/>
    </row>
    <row r="22" spans="1:27" ht="20.25" customHeight="1" x14ac:dyDescent="0.25">
      <c r="A22" s="50" t="s">
        <v>80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1" customFormat="1" ht="40.5" customHeight="1" x14ac:dyDescent="0.3">
      <c r="A23" s="23">
        <v>1</v>
      </c>
      <c r="B23" s="23" t="s">
        <v>81</v>
      </c>
      <c r="C23" s="31"/>
      <c r="D23" s="31"/>
      <c r="E23" s="31"/>
      <c r="F23" s="31"/>
      <c r="G23" s="24">
        <f>H23+L23+P23+T23+X23</f>
        <v>163180</v>
      </c>
      <c r="H23" s="29">
        <f>SUM(H24:H39)</f>
        <v>0</v>
      </c>
      <c r="I23" s="24">
        <f t="shared" ref="I23:O23" si="25">SUM(I24:I39)</f>
        <v>0</v>
      </c>
      <c r="J23" s="24">
        <f t="shared" si="25"/>
        <v>0</v>
      </c>
      <c r="K23" s="24">
        <f t="shared" si="25"/>
        <v>0</v>
      </c>
      <c r="L23" s="29">
        <f>SUM(L24:L39)</f>
        <v>0</v>
      </c>
      <c r="M23" s="24">
        <f t="shared" si="25"/>
        <v>0</v>
      </c>
      <c r="N23" s="24">
        <f t="shared" si="25"/>
        <v>0</v>
      </c>
      <c r="O23" s="24">
        <f t="shared" si="25"/>
        <v>0</v>
      </c>
      <c r="P23" s="29">
        <f>SUM(P24:P39)</f>
        <v>47623</v>
      </c>
      <c r="Q23" s="24">
        <f t="shared" ref="Q23" si="26">SUM(Q24:Q39)</f>
        <v>204</v>
      </c>
      <c r="R23" s="24">
        <f t="shared" ref="R23" si="27">SUM(R24:R39)</f>
        <v>47419</v>
      </c>
      <c r="S23" s="24">
        <f t="shared" ref="S23" si="28">SUM(S24:S39)</f>
        <v>0</v>
      </c>
      <c r="T23" s="29">
        <f>SUM(T24:T39)</f>
        <v>61785</v>
      </c>
      <c r="U23" s="24">
        <f t="shared" ref="U23" si="29">SUM(U24:U39)</f>
        <v>215</v>
      </c>
      <c r="V23" s="24">
        <f t="shared" ref="V23" si="30">SUM(V24:V39)</f>
        <v>61570</v>
      </c>
      <c r="W23" s="24">
        <f t="shared" ref="W23" si="31">SUM(W24:W39)</f>
        <v>0</v>
      </c>
      <c r="X23" s="29">
        <f>SUM(X24:X39)</f>
        <v>53772</v>
      </c>
      <c r="Y23" s="24">
        <f t="shared" ref="Y23" si="32">SUM(Y24:Y39)</f>
        <v>185</v>
      </c>
      <c r="Z23" s="24">
        <f t="shared" ref="Z23" si="33">SUM(Z24:Z39)</f>
        <v>53587</v>
      </c>
      <c r="AA23" s="24">
        <f t="shared" ref="AA23" si="34">SUM(AA24:AA39)</f>
        <v>0</v>
      </c>
    </row>
    <row r="24" spans="1:27" s="5" customFormat="1" ht="47.25" x14ac:dyDescent="0.3">
      <c r="A24" s="6" t="s">
        <v>56</v>
      </c>
      <c r="B24" s="4" t="s">
        <v>26</v>
      </c>
      <c r="C24" s="32"/>
      <c r="D24" s="32"/>
      <c r="E24" s="32"/>
      <c r="F24" s="32"/>
      <c r="G24" s="11">
        <f>H24+L24+P24+T24+X24</f>
        <v>0</v>
      </c>
      <c r="H24" s="29">
        <f>I24+J24+K24</f>
        <v>0</v>
      </c>
      <c r="I24" s="16">
        <f>'2020'!E15</f>
        <v>0</v>
      </c>
      <c r="J24" s="16">
        <f>'2020'!F15</f>
        <v>0</v>
      </c>
      <c r="K24" s="16">
        <f>'2020'!G15</f>
        <v>0</v>
      </c>
      <c r="L24" s="29">
        <f>M24+N24+O24</f>
        <v>0</v>
      </c>
      <c r="M24" s="16">
        <f>'2021'!E15</f>
        <v>0</v>
      </c>
      <c r="N24" s="16">
        <f>'2021'!F15</f>
        <v>0</v>
      </c>
      <c r="O24" s="16">
        <f>'2021'!G15</f>
        <v>0</v>
      </c>
      <c r="P24" s="29">
        <f>Q24+R24+S24</f>
        <v>0</v>
      </c>
      <c r="Q24" s="16">
        <f>'2022'!E15</f>
        <v>0</v>
      </c>
      <c r="R24" s="16">
        <f>'2022'!F15</f>
        <v>0</v>
      </c>
      <c r="S24" s="16">
        <f>'2022'!G15</f>
        <v>0</v>
      </c>
      <c r="T24" s="29">
        <f>U24+V24+W24</f>
        <v>0</v>
      </c>
      <c r="U24" s="16">
        <f>'2023'!E15</f>
        <v>0</v>
      </c>
      <c r="V24" s="16">
        <f>'2023'!F15</f>
        <v>0</v>
      </c>
      <c r="W24" s="16">
        <f>'2023'!G15</f>
        <v>0</v>
      </c>
      <c r="X24" s="29">
        <f>Y24+Z24+AA24</f>
        <v>0</v>
      </c>
      <c r="Y24" s="16">
        <f>'2024'!E15</f>
        <v>0</v>
      </c>
      <c r="Z24" s="16">
        <f>'2024'!F15</f>
        <v>0</v>
      </c>
      <c r="AA24" s="16">
        <f>'2024'!G15</f>
        <v>0</v>
      </c>
    </row>
    <row r="25" spans="1:27" s="5" customFormat="1" ht="31.5" x14ac:dyDescent="0.3">
      <c r="A25" s="6" t="s">
        <v>57</v>
      </c>
      <c r="B25" s="4" t="s">
        <v>27</v>
      </c>
      <c r="C25" s="32"/>
      <c r="D25" s="32"/>
      <c r="E25" s="32"/>
      <c r="F25" s="32"/>
      <c r="G25" s="11">
        <f t="shared" ref="G25:G47" si="35">H25+L25+P25+T25+X25</f>
        <v>0</v>
      </c>
      <c r="H25" s="29">
        <f t="shared" ref="H25:H39" si="36">I25+J25+K25</f>
        <v>0</v>
      </c>
      <c r="I25" s="16">
        <f>'2020'!E16</f>
        <v>0</v>
      </c>
      <c r="J25" s="16">
        <f>'2020'!F16</f>
        <v>0</v>
      </c>
      <c r="K25" s="16">
        <f>'2020'!G16</f>
        <v>0</v>
      </c>
      <c r="L25" s="29">
        <f t="shared" ref="L25:L39" si="37">M25+N25+O25</f>
        <v>0</v>
      </c>
      <c r="M25" s="16">
        <f>'2021'!E16</f>
        <v>0</v>
      </c>
      <c r="N25" s="16">
        <f>'2021'!F16</f>
        <v>0</v>
      </c>
      <c r="O25" s="16">
        <f>'2021'!G16</f>
        <v>0</v>
      </c>
      <c r="P25" s="29">
        <f t="shared" ref="P25:P39" si="38">Q25+R25+S25</f>
        <v>0</v>
      </c>
      <c r="Q25" s="16">
        <f>'2022'!E16</f>
        <v>0</v>
      </c>
      <c r="R25" s="16">
        <f>'2022'!F16</f>
        <v>0</v>
      </c>
      <c r="S25" s="16">
        <f>'2022'!G16</f>
        <v>0</v>
      </c>
      <c r="T25" s="29">
        <f t="shared" ref="T25:T39" si="39">U25+V25+W25</f>
        <v>0</v>
      </c>
      <c r="U25" s="16">
        <f>'2023'!E16</f>
        <v>0</v>
      </c>
      <c r="V25" s="16">
        <f>'2023'!F16</f>
        <v>0</v>
      </c>
      <c r="W25" s="16">
        <f>'2023'!G16</f>
        <v>0</v>
      </c>
      <c r="X25" s="29">
        <f t="shared" ref="X25:X39" si="40">Y25+Z25+AA25</f>
        <v>0</v>
      </c>
      <c r="Y25" s="16">
        <f>'2024'!E16</f>
        <v>0</v>
      </c>
      <c r="Z25" s="16">
        <f>'2024'!F16</f>
        <v>0</v>
      </c>
      <c r="AA25" s="16">
        <f>'2024'!G16</f>
        <v>0</v>
      </c>
    </row>
    <row r="26" spans="1:27" s="5" customFormat="1" ht="47.25" x14ac:dyDescent="0.3">
      <c r="A26" s="6" t="s">
        <v>58</v>
      </c>
      <c r="B26" s="4" t="s">
        <v>28</v>
      </c>
      <c r="C26" s="32"/>
      <c r="D26" s="32"/>
      <c r="E26" s="32"/>
      <c r="F26" s="32"/>
      <c r="G26" s="11">
        <f t="shared" si="35"/>
        <v>0</v>
      </c>
      <c r="H26" s="29">
        <f t="shared" si="36"/>
        <v>0</v>
      </c>
      <c r="I26" s="16">
        <f>'2020'!E17</f>
        <v>0</v>
      </c>
      <c r="J26" s="16">
        <f>'2020'!F17</f>
        <v>0</v>
      </c>
      <c r="K26" s="16">
        <f>'2020'!G17</f>
        <v>0</v>
      </c>
      <c r="L26" s="29">
        <f t="shared" si="37"/>
        <v>0</v>
      </c>
      <c r="M26" s="16">
        <f>'2021'!E17</f>
        <v>0</v>
      </c>
      <c r="N26" s="16">
        <f>'2021'!F17</f>
        <v>0</v>
      </c>
      <c r="O26" s="16">
        <f>'2021'!G17</f>
        <v>0</v>
      </c>
      <c r="P26" s="29">
        <f t="shared" si="38"/>
        <v>0</v>
      </c>
      <c r="Q26" s="16">
        <f>'2022'!E17</f>
        <v>0</v>
      </c>
      <c r="R26" s="16">
        <f>'2022'!F17</f>
        <v>0</v>
      </c>
      <c r="S26" s="16">
        <f>'2022'!G17</f>
        <v>0</v>
      </c>
      <c r="T26" s="29">
        <f t="shared" si="39"/>
        <v>0</v>
      </c>
      <c r="U26" s="16">
        <f>'2023'!E17</f>
        <v>0</v>
      </c>
      <c r="V26" s="16">
        <f>'2023'!F17</f>
        <v>0</v>
      </c>
      <c r="W26" s="16">
        <f>'2023'!G17</f>
        <v>0</v>
      </c>
      <c r="X26" s="29">
        <f t="shared" si="40"/>
        <v>0</v>
      </c>
      <c r="Y26" s="16">
        <f>'2024'!E17</f>
        <v>0</v>
      </c>
      <c r="Z26" s="16">
        <f>'2024'!F17</f>
        <v>0</v>
      </c>
      <c r="AA26" s="16">
        <f>'2024'!G17</f>
        <v>0</v>
      </c>
    </row>
    <row r="27" spans="1:27" s="5" customFormat="1" ht="63" x14ac:dyDescent="0.3">
      <c r="A27" s="6" t="s">
        <v>59</v>
      </c>
      <c r="B27" s="4" t="s">
        <v>29</v>
      </c>
      <c r="C27" s="32"/>
      <c r="D27" s="32"/>
      <c r="E27" s="32"/>
      <c r="F27" s="32"/>
      <c r="G27" s="11">
        <f t="shared" si="35"/>
        <v>0</v>
      </c>
      <c r="H27" s="29">
        <f t="shared" si="36"/>
        <v>0</v>
      </c>
      <c r="I27" s="16">
        <f>'2020'!E18</f>
        <v>0</v>
      </c>
      <c r="J27" s="16">
        <f>'2020'!F18</f>
        <v>0</v>
      </c>
      <c r="K27" s="16">
        <f>'2020'!G18</f>
        <v>0</v>
      </c>
      <c r="L27" s="29">
        <f t="shared" si="37"/>
        <v>0</v>
      </c>
      <c r="M27" s="16">
        <f>'2021'!E18</f>
        <v>0</v>
      </c>
      <c r="N27" s="16">
        <f>'2021'!F18</f>
        <v>0</v>
      </c>
      <c r="O27" s="16">
        <f>'2021'!G18</f>
        <v>0</v>
      </c>
      <c r="P27" s="29">
        <f t="shared" si="38"/>
        <v>0</v>
      </c>
      <c r="Q27" s="16">
        <f>'2022'!E18</f>
        <v>0</v>
      </c>
      <c r="R27" s="16">
        <f>'2022'!F18</f>
        <v>0</v>
      </c>
      <c r="S27" s="16">
        <f>'2022'!G18</f>
        <v>0</v>
      </c>
      <c r="T27" s="29">
        <f t="shared" si="39"/>
        <v>0</v>
      </c>
      <c r="U27" s="16">
        <f>'2023'!E18</f>
        <v>0</v>
      </c>
      <c r="V27" s="16">
        <f>'2023'!F18</f>
        <v>0</v>
      </c>
      <c r="W27" s="16">
        <f>'2023'!G18</f>
        <v>0</v>
      </c>
      <c r="X27" s="29">
        <f t="shared" si="40"/>
        <v>0</v>
      </c>
      <c r="Y27" s="16">
        <f>'2024'!E18</f>
        <v>0</v>
      </c>
      <c r="Z27" s="16">
        <f>'2024'!F18</f>
        <v>0</v>
      </c>
      <c r="AA27" s="16">
        <f>'2024'!G18</f>
        <v>0</v>
      </c>
    </row>
    <row r="28" spans="1:27" s="3" customFormat="1" ht="63" x14ac:dyDescent="0.25">
      <c r="A28" s="6" t="s">
        <v>60</v>
      </c>
      <c r="B28" s="4" t="s">
        <v>30</v>
      </c>
      <c r="C28" s="33"/>
      <c r="D28" s="33"/>
      <c r="E28" s="33"/>
      <c r="F28" s="33"/>
      <c r="G28" s="11">
        <f t="shared" si="35"/>
        <v>997</v>
      </c>
      <c r="H28" s="29">
        <f t="shared" si="36"/>
        <v>0</v>
      </c>
      <c r="I28" s="16">
        <f>'2020'!E19</f>
        <v>0</v>
      </c>
      <c r="J28" s="16">
        <f>'2020'!F19</f>
        <v>0</v>
      </c>
      <c r="K28" s="16">
        <f>'2020'!G19</f>
        <v>0</v>
      </c>
      <c r="L28" s="29">
        <f t="shared" si="37"/>
        <v>0</v>
      </c>
      <c r="M28" s="16">
        <f>'2021'!E19</f>
        <v>0</v>
      </c>
      <c r="N28" s="16">
        <f>'2021'!F19</f>
        <v>0</v>
      </c>
      <c r="O28" s="16">
        <f>'2021'!G19</f>
        <v>0</v>
      </c>
      <c r="P28" s="29">
        <f t="shared" si="38"/>
        <v>997</v>
      </c>
      <c r="Q28" s="16">
        <f>'2022'!E19</f>
        <v>204</v>
      </c>
      <c r="R28" s="16">
        <f>'2022'!F19</f>
        <v>793</v>
      </c>
      <c r="S28" s="16">
        <f>'2022'!G19</f>
        <v>0</v>
      </c>
      <c r="T28" s="29">
        <f t="shared" si="39"/>
        <v>0</v>
      </c>
      <c r="U28" s="16">
        <f>'2023'!E19</f>
        <v>0</v>
      </c>
      <c r="V28" s="16">
        <f>'2023'!F19</f>
        <v>0</v>
      </c>
      <c r="W28" s="16">
        <f>'2023'!G19</f>
        <v>0</v>
      </c>
      <c r="X28" s="29">
        <f t="shared" si="40"/>
        <v>0</v>
      </c>
      <c r="Y28" s="16">
        <f>'2024'!E19</f>
        <v>0</v>
      </c>
      <c r="Z28" s="16">
        <f>'2024'!F19</f>
        <v>0</v>
      </c>
      <c r="AA28" s="16">
        <f>'2024'!G19</f>
        <v>0</v>
      </c>
    </row>
    <row r="29" spans="1:27" s="3" customFormat="1" ht="31.5" x14ac:dyDescent="0.25">
      <c r="A29" s="6" t="s">
        <v>61</v>
      </c>
      <c r="B29" s="4" t="s">
        <v>31</v>
      </c>
      <c r="C29" s="33"/>
      <c r="D29" s="33"/>
      <c r="E29" s="33"/>
      <c r="F29" s="33"/>
      <c r="G29" s="11">
        <f t="shared" si="35"/>
        <v>400</v>
      </c>
      <c r="H29" s="29">
        <f t="shared" si="36"/>
        <v>0</v>
      </c>
      <c r="I29" s="16">
        <f>'2020'!E20</f>
        <v>0</v>
      </c>
      <c r="J29" s="16">
        <f>'2020'!F20</f>
        <v>0</v>
      </c>
      <c r="K29" s="16">
        <f>'2020'!G20</f>
        <v>0</v>
      </c>
      <c r="L29" s="29">
        <f t="shared" si="37"/>
        <v>0</v>
      </c>
      <c r="M29" s="16">
        <f>'2021'!E20</f>
        <v>0</v>
      </c>
      <c r="N29" s="16">
        <f>'2021'!F20</f>
        <v>0</v>
      </c>
      <c r="O29" s="16">
        <f>'2021'!G20</f>
        <v>0</v>
      </c>
      <c r="P29" s="29">
        <f t="shared" si="38"/>
        <v>400</v>
      </c>
      <c r="Q29" s="16">
        <f>'2022'!E20</f>
        <v>0</v>
      </c>
      <c r="R29" s="16">
        <f>'2022'!F20</f>
        <v>400</v>
      </c>
      <c r="S29" s="16">
        <f>'2022'!G20</f>
        <v>0</v>
      </c>
      <c r="T29" s="29">
        <f t="shared" si="39"/>
        <v>0</v>
      </c>
      <c r="U29" s="16">
        <f>'2023'!E20</f>
        <v>0</v>
      </c>
      <c r="V29" s="16">
        <f>'2023'!F20</f>
        <v>0</v>
      </c>
      <c r="W29" s="16">
        <f>'2023'!G20</f>
        <v>0</v>
      </c>
      <c r="X29" s="29">
        <f t="shared" si="40"/>
        <v>0</v>
      </c>
      <c r="Y29" s="16">
        <f>'2024'!E20</f>
        <v>0</v>
      </c>
      <c r="Z29" s="16">
        <f>'2024'!F20</f>
        <v>0</v>
      </c>
      <c r="AA29" s="16">
        <f>'2024'!G20</f>
        <v>0</v>
      </c>
    </row>
    <row r="30" spans="1:27" s="5" customFormat="1" ht="47.25" x14ac:dyDescent="0.3">
      <c r="A30" s="6" t="s">
        <v>62</v>
      </c>
      <c r="B30" s="4" t="s">
        <v>32</v>
      </c>
      <c r="C30" s="33"/>
      <c r="D30" s="33"/>
      <c r="E30" s="33"/>
      <c r="F30" s="33"/>
      <c r="G30" s="11">
        <f t="shared" si="35"/>
        <v>0</v>
      </c>
      <c r="H30" s="29">
        <f t="shared" si="36"/>
        <v>0</v>
      </c>
      <c r="I30" s="16">
        <f>'2020'!E21</f>
        <v>0</v>
      </c>
      <c r="J30" s="16">
        <f>'2020'!F21</f>
        <v>0</v>
      </c>
      <c r="K30" s="16">
        <f>'2020'!G21</f>
        <v>0</v>
      </c>
      <c r="L30" s="29">
        <f t="shared" si="37"/>
        <v>0</v>
      </c>
      <c r="M30" s="16">
        <f>'2021'!E21</f>
        <v>0</v>
      </c>
      <c r="N30" s="16">
        <f>'2021'!F21</f>
        <v>0</v>
      </c>
      <c r="O30" s="16">
        <f>'2021'!G21</f>
        <v>0</v>
      </c>
      <c r="P30" s="29">
        <f t="shared" si="38"/>
        <v>0</v>
      </c>
      <c r="Q30" s="16">
        <f>'2022'!E21</f>
        <v>0</v>
      </c>
      <c r="R30" s="16">
        <f>'2022'!F21</f>
        <v>0</v>
      </c>
      <c r="S30" s="16">
        <f>'2022'!G21</f>
        <v>0</v>
      </c>
      <c r="T30" s="29">
        <f t="shared" si="39"/>
        <v>0</v>
      </c>
      <c r="U30" s="16">
        <f>'2023'!E21</f>
        <v>0</v>
      </c>
      <c r="V30" s="16">
        <f>'2023'!F21</f>
        <v>0</v>
      </c>
      <c r="W30" s="16">
        <f>'2023'!G21</f>
        <v>0</v>
      </c>
      <c r="X30" s="29">
        <f t="shared" si="40"/>
        <v>0</v>
      </c>
      <c r="Y30" s="16">
        <f>'2024'!E21</f>
        <v>0</v>
      </c>
      <c r="Z30" s="16">
        <f>'2024'!F21</f>
        <v>0</v>
      </c>
      <c r="AA30" s="16">
        <f>'2024'!G21</f>
        <v>0</v>
      </c>
    </row>
    <row r="31" spans="1:27" s="5" customFormat="1" ht="31.5" x14ac:dyDescent="0.3">
      <c r="A31" s="6" t="s">
        <v>63</v>
      </c>
      <c r="B31" s="4" t="s">
        <v>33</v>
      </c>
      <c r="C31" s="33"/>
      <c r="D31" s="33"/>
      <c r="E31" s="33"/>
      <c r="F31" s="33"/>
      <c r="G31" s="11">
        <f t="shared" si="35"/>
        <v>0</v>
      </c>
      <c r="H31" s="29">
        <f t="shared" si="36"/>
        <v>0</v>
      </c>
      <c r="I31" s="16">
        <f>'2020'!E22</f>
        <v>0</v>
      </c>
      <c r="J31" s="16">
        <f>'2020'!F22</f>
        <v>0</v>
      </c>
      <c r="K31" s="16">
        <f>'2020'!G22</f>
        <v>0</v>
      </c>
      <c r="L31" s="29">
        <f t="shared" si="37"/>
        <v>0</v>
      </c>
      <c r="M31" s="16">
        <f>'2021'!E22</f>
        <v>0</v>
      </c>
      <c r="N31" s="16">
        <f>'2021'!F22</f>
        <v>0</v>
      </c>
      <c r="O31" s="16">
        <f>'2021'!G22</f>
        <v>0</v>
      </c>
      <c r="P31" s="29">
        <f t="shared" si="38"/>
        <v>0</v>
      </c>
      <c r="Q31" s="16">
        <f>'2022'!E22</f>
        <v>0</v>
      </c>
      <c r="R31" s="16">
        <f>'2022'!F22</f>
        <v>0</v>
      </c>
      <c r="S31" s="16">
        <f>'2022'!G22</f>
        <v>0</v>
      </c>
      <c r="T31" s="29">
        <f t="shared" si="39"/>
        <v>0</v>
      </c>
      <c r="U31" s="16">
        <f>'2023'!E22</f>
        <v>0</v>
      </c>
      <c r="V31" s="16">
        <f>'2023'!F22</f>
        <v>0</v>
      </c>
      <c r="W31" s="16">
        <f>'2023'!G22</f>
        <v>0</v>
      </c>
      <c r="X31" s="29">
        <f t="shared" si="40"/>
        <v>0</v>
      </c>
      <c r="Y31" s="16">
        <f>'2024'!E22</f>
        <v>0</v>
      </c>
      <c r="Z31" s="16">
        <f>'2024'!F22</f>
        <v>0</v>
      </c>
      <c r="AA31" s="16">
        <f>'2024'!G22</f>
        <v>0</v>
      </c>
    </row>
    <row r="32" spans="1:27" s="5" customFormat="1" ht="31.5" x14ac:dyDescent="0.3">
      <c r="A32" s="6" t="s">
        <v>64</v>
      </c>
      <c r="B32" s="4" t="s">
        <v>34</v>
      </c>
      <c r="C32" s="33"/>
      <c r="D32" s="33"/>
      <c r="E32" s="33"/>
      <c r="F32" s="33"/>
      <c r="G32" s="11">
        <f t="shared" si="35"/>
        <v>570</v>
      </c>
      <c r="H32" s="29">
        <f t="shared" si="36"/>
        <v>0</v>
      </c>
      <c r="I32" s="16">
        <f>'2020'!E23</f>
        <v>0</v>
      </c>
      <c r="J32" s="16">
        <f>'2020'!F23</f>
        <v>0</v>
      </c>
      <c r="K32" s="16">
        <f>'2020'!G23</f>
        <v>0</v>
      </c>
      <c r="L32" s="29">
        <f t="shared" si="37"/>
        <v>0</v>
      </c>
      <c r="M32" s="16">
        <f>'2021'!E23</f>
        <v>0</v>
      </c>
      <c r="N32" s="16">
        <f>'2021'!F23</f>
        <v>0</v>
      </c>
      <c r="O32" s="16">
        <f>'2021'!G23</f>
        <v>0</v>
      </c>
      <c r="P32" s="29">
        <f t="shared" si="38"/>
        <v>0</v>
      </c>
      <c r="Q32" s="16">
        <f>'2022'!E23</f>
        <v>0</v>
      </c>
      <c r="R32" s="16">
        <f>'2022'!F23</f>
        <v>0</v>
      </c>
      <c r="S32" s="16">
        <f>'2022'!G23</f>
        <v>0</v>
      </c>
      <c r="T32" s="29">
        <f t="shared" si="39"/>
        <v>570</v>
      </c>
      <c r="U32" s="16">
        <f>'2023'!E23</f>
        <v>0</v>
      </c>
      <c r="V32" s="16">
        <f>'2023'!F23</f>
        <v>570</v>
      </c>
      <c r="W32" s="16">
        <f>'2023'!G23</f>
        <v>0</v>
      </c>
      <c r="X32" s="29">
        <f t="shared" si="40"/>
        <v>0</v>
      </c>
      <c r="Y32" s="16">
        <f>'2024'!E23</f>
        <v>0</v>
      </c>
      <c r="Z32" s="16">
        <f>'2024'!F23</f>
        <v>0</v>
      </c>
      <c r="AA32" s="16">
        <f>'2024'!G23</f>
        <v>0</v>
      </c>
    </row>
    <row r="33" spans="1:28" s="5" customFormat="1" ht="31.5" x14ac:dyDescent="0.3">
      <c r="A33" s="6" t="s">
        <v>65</v>
      </c>
      <c r="B33" s="4" t="s">
        <v>73</v>
      </c>
      <c r="C33" s="33"/>
      <c r="D33" s="33"/>
      <c r="E33" s="33"/>
      <c r="F33" s="33"/>
      <c r="G33" s="11">
        <f t="shared" si="35"/>
        <v>400</v>
      </c>
      <c r="H33" s="29">
        <f t="shared" si="36"/>
        <v>0</v>
      </c>
      <c r="I33" s="16">
        <f>'2020'!E24</f>
        <v>0</v>
      </c>
      <c r="J33" s="16">
        <f>'2020'!F24</f>
        <v>0</v>
      </c>
      <c r="K33" s="16">
        <f>'2020'!G24</f>
        <v>0</v>
      </c>
      <c r="L33" s="29">
        <f t="shared" si="37"/>
        <v>0</v>
      </c>
      <c r="M33" s="16">
        <f>'2021'!E24</f>
        <v>0</v>
      </c>
      <c r="N33" s="16">
        <f>'2021'!F24</f>
        <v>0</v>
      </c>
      <c r="O33" s="16">
        <f>'2021'!G24</f>
        <v>0</v>
      </c>
      <c r="P33" s="29">
        <f t="shared" si="38"/>
        <v>0</v>
      </c>
      <c r="Q33" s="16">
        <f>'2022'!E24</f>
        <v>0</v>
      </c>
      <c r="R33" s="16">
        <f>'2022'!F24</f>
        <v>0</v>
      </c>
      <c r="S33" s="16">
        <f>'2022'!G24</f>
        <v>0</v>
      </c>
      <c r="T33" s="29">
        <f t="shared" si="39"/>
        <v>400</v>
      </c>
      <c r="U33" s="16">
        <f>'2023'!E24</f>
        <v>0</v>
      </c>
      <c r="V33" s="16">
        <f>'2023'!F24</f>
        <v>400</v>
      </c>
      <c r="W33" s="16">
        <f>'2023'!G24</f>
        <v>0</v>
      </c>
      <c r="X33" s="29">
        <f t="shared" si="40"/>
        <v>0</v>
      </c>
      <c r="Y33" s="16">
        <f>'2024'!E24</f>
        <v>0</v>
      </c>
      <c r="Z33" s="16">
        <f>'2024'!F24</f>
        <v>0</v>
      </c>
      <c r="AA33" s="16">
        <f>'2024'!G24</f>
        <v>0</v>
      </c>
    </row>
    <row r="34" spans="1:28" s="5" customFormat="1" ht="47.25" x14ac:dyDescent="0.3">
      <c r="A34" s="6" t="s">
        <v>66</v>
      </c>
      <c r="B34" s="4" t="s">
        <v>35</v>
      </c>
      <c r="C34" s="33"/>
      <c r="D34" s="33"/>
      <c r="E34" s="33"/>
      <c r="F34" s="33"/>
      <c r="G34" s="11">
        <f t="shared" si="35"/>
        <v>497</v>
      </c>
      <c r="H34" s="29">
        <f t="shared" si="36"/>
        <v>0</v>
      </c>
      <c r="I34" s="16">
        <f>'2020'!E25</f>
        <v>0</v>
      </c>
      <c r="J34" s="16">
        <f>'2020'!F25</f>
        <v>0</v>
      </c>
      <c r="K34" s="16">
        <f>'2020'!G25</f>
        <v>0</v>
      </c>
      <c r="L34" s="29">
        <f t="shared" si="37"/>
        <v>0</v>
      </c>
      <c r="M34" s="16">
        <f>'2021'!E25</f>
        <v>0</v>
      </c>
      <c r="N34" s="16">
        <f>'2021'!F25</f>
        <v>0</v>
      </c>
      <c r="O34" s="16">
        <f>'2021'!G25</f>
        <v>0</v>
      </c>
      <c r="P34" s="29">
        <f t="shared" si="38"/>
        <v>0</v>
      </c>
      <c r="Q34" s="16">
        <f>'2022'!E25</f>
        <v>0</v>
      </c>
      <c r="R34" s="16">
        <f>'2022'!F25</f>
        <v>0</v>
      </c>
      <c r="S34" s="16">
        <f>'2022'!G25</f>
        <v>0</v>
      </c>
      <c r="T34" s="29">
        <f t="shared" si="39"/>
        <v>497</v>
      </c>
      <c r="U34" s="16">
        <f>'2023'!E25</f>
        <v>215</v>
      </c>
      <c r="V34" s="16">
        <f>'2023'!F25</f>
        <v>282</v>
      </c>
      <c r="W34" s="16">
        <f>'2023'!G25</f>
        <v>0</v>
      </c>
      <c r="X34" s="29">
        <f t="shared" si="40"/>
        <v>0</v>
      </c>
      <c r="Y34" s="16">
        <f>'2024'!E25</f>
        <v>0</v>
      </c>
      <c r="Z34" s="16">
        <f>'2024'!F25</f>
        <v>0</v>
      </c>
      <c r="AA34" s="16">
        <f>'2024'!G25</f>
        <v>0</v>
      </c>
    </row>
    <row r="35" spans="1:28" s="5" customFormat="1" ht="63" x14ac:dyDescent="0.3">
      <c r="A35" s="6" t="s">
        <v>67</v>
      </c>
      <c r="B35" s="4" t="s">
        <v>36</v>
      </c>
      <c r="C35" s="33"/>
      <c r="D35" s="33"/>
      <c r="E35" s="33"/>
      <c r="F35" s="33"/>
      <c r="G35" s="11">
        <f t="shared" si="35"/>
        <v>174</v>
      </c>
      <c r="H35" s="29">
        <f t="shared" si="36"/>
        <v>0</v>
      </c>
      <c r="I35" s="16">
        <f>'2020'!E26</f>
        <v>0</v>
      </c>
      <c r="J35" s="16">
        <f>'2020'!F26</f>
        <v>0</v>
      </c>
      <c r="K35" s="16">
        <f>'2020'!G26</f>
        <v>0</v>
      </c>
      <c r="L35" s="29">
        <f t="shared" si="37"/>
        <v>0</v>
      </c>
      <c r="M35" s="16">
        <f>'2021'!E26</f>
        <v>0</v>
      </c>
      <c r="N35" s="16">
        <f>'2021'!F26</f>
        <v>0</v>
      </c>
      <c r="O35" s="16">
        <f>'2021'!G26</f>
        <v>0</v>
      </c>
      <c r="P35" s="29">
        <f t="shared" si="38"/>
        <v>0</v>
      </c>
      <c r="Q35" s="16">
        <f>'2022'!E26</f>
        <v>0</v>
      </c>
      <c r="R35" s="16">
        <f>'2022'!F26</f>
        <v>0</v>
      </c>
      <c r="S35" s="16">
        <f>'2022'!G26</f>
        <v>0</v>
      </c>
      <c r="T35" s="29">
        <f t="shared" si="39"/>
        <v>174</v>
      </c>
      <c r="U35" s="16">
        <f>'2023'!E26</f>
        <v>0</v>
      </c>
      <c r="V35" s="16">
        <f>'2023'!F26</f>
        <v>174</v>
      </c>
      <c r="W35" s="16">
        <f>'2023'!G26</f>
        <v>0</v>
      </c>
      <c r="X35" s="29">
        <f t="shared" si="40"/>
        <v>0</v>
      </c>
      <c r="Y35" s="16">
        <f>'2024'!E26</f>
        <v>0</v>
      </c>
      <c r="Z35" s="16">
        <f>'2024'!F26</f>
        <v>0</v>
      </c>
      <c r="AA35" s="16">
        <f>'2024'!G26</f>
        <v>0</v>
      </c>
    </row>
    <row r="36" spans="1:28" s="5" customFormat="1" ht="63" x14ac:dyDescent="0.3">
      <c r="A36" s="6" t="s">
        <v>68</v>
      </c>
      <c r="B36" s="4" t="s">
        <v>37</v>
      </c>
      <c r="C36" s="33"/>
      <c r="D36" s="33"/>
      <c r="E36" s="33"/>
      <c r="F36" s="33"/>
      <c r="G36" s="11">
        <f t="shared" si="35"/>
        <v>978</v>
      </c>
      <c r="H36" s="29">
        <f t="shared" si="36"/>
        <v>0</v>
      </c>
      <c r="I36" s="16">
        <f>'2020'!E27</f>
        <v>0</v>
      </c>
      <c r="J36" s="16">
        <f>'2020'!F27</f>
        <v>0</v>
      </c>
      <c r="K36" s="16">
        <f>'2020'!G27</f>
        <v>0</v>
      </c>
      <c r="L36" s="29">
        <f t="shared" si="37"/>
        <v>0</v>
      </c>
      <c r="M36" s="16">
        <f>'2021'!E27</f>
        <v>0</v>
      </c>
      <c r="N36" s="16">
        <f>'2021'!F27</f>
        <v>0</v>
      </c>
      <c r="O36" s="16">
        <f>'2021'!G27</f>
        <v>0</v>
      </c>
      <c r="P36" s="29">
        <f t="shared" si="38"/>
        <v>0</v>
      </c>
      <c r="Q36" s="16">
        <f>'2022'!E27</f>
        <v>0</v>
      </c>
      <c r="R36" s="16">
        <f>'2022'!F27</f>
        <v>0</v>
      </c>
      <c r="S36" s="16">
        <f>'2022'!G27</f>
        <v>0</v>
      </c>
      <c r="T36" s="29">
        <f t="shared" si="39"/>
        <v>0</v>
      </c>
      <c r="U36" s="16">
        <f>'2023'!E27</f>
        <v>0</v>
      </c>
      <c r="V36" s="16">
        <f>'2023'!F27</f>
        <v>0</v>
      </c>
      <c r="W36" s="16">
        <f>'2023'!G27</f>
        <v>0</v>
      </c>
      <c r="X36" s="29">
        <f t="shared" si="40"/>
        <v>978</v>
      </c>
      <c r="Y36" s="16">
        <f>'2024'!E27</f>
        <v>185</v>
      </c>
      <c r="Z36" s="16">
        <f>'2024'!F27</f>
        <v>793</v>
      </c>
      <c r="AA36" s="16">
        <f>'2024'!G27</f>
        <v>0</v>
      </c>
    </row>
    <row r="37" spans="1:28" s="2" customFormat="1" ht="173.25" x14ac:dyDescent="0.3">
      <c r="A37" s="6" t="s">
        <v>69</v>
      </c>
      <c r="B37" s="21" t="s">
        <v>38</v>
      </c>
      <c r="C37" s="33"/>
      <c r="D37" s="33"/>
      <c r="E37" s="33"/>
      <c r="F37" s="33"/>
      <c r="G37" s="11">
        <f t="shared" si="35"/>
        <v>9356</v>
      </c>
      <c r="H37" s="29">
        <f t="shared" si="36"/>
        <v>0</v>
      </c>
      <c r="I37" s="16">
        <f>'2020'!E28</f>
        <v>0</v>
      </c>
      <c r="J37" s="16">
        <f>'2020'!F28</f>
        <v>0</v>
      </c>
      <c r="K37" s="16">
        <f>'2020'!G28</f>
        <v>0</v>
      </c>
      <c r="L37" s="29">
        <f t="shared" si="37"/>
        <v>0</v>
      </c>
      <c r="M37" s="16">
        <f>'2021'!E28</f>
        <v>0</v>
      </c>
      <c r="N37" s="16">
        <f>'2021'!F28</f>
        <v>0</v>
      </c>
      <c r="O37" s="16">
        <f>'2021'!G28</f>
        <v>0</v>
      </c>
      <c r="P37" s="29">
        <f t="shared" si="38"/>
        <v>4678</v>
      </c>
      <c r="Q37" s="16">
        <f>'2022'!E28</f>
        <v>0</v>
      </c>
      <c r="R37" s="16">
        <f>'2022'!F28</f>
        <v>4678</v>
      </c>
      <c r="S37" s="16">
        <f>'2022'!G28</f>
        <v>0</v>
      </c>
      <c r="T37" s="29">
        <f t="shared" si="39"/>
        <v>0</v>
      </c>
      <c r="U37" s="16">
        <f>'2023'!E28</f>
        <v>0</v>
      </c>
      <c r="V37" s="16">
        <f>'2023'!F28</f>
        <v>0</v>
      </c>
      <c r="W37" s="16">
        <f>'2023'!G28</f>
        <v>0</v>
      </c>
      <c r="X37" s="29">
        <f t="shared" si="40"/>
        <v>4678</v>
      </c>
      <c r="Y37" s="16">
        <f>'2024'!E28</f>
        <v>0</v>
      </c>
      <c r="Z37" s="16">
        <f>'2024'!F28</f>
        <v>4678</v>
      </c>
      <c r="AA37" s="16">
        <f>'2024'!G28</f>
        <v>0</v>
      </c>
      <c r="AB37" s="5"/>
    </row>
    <row r="38" spans="1:28" s="5" customFormat="1" ht="126" x14ac:dyDescent="0.3">
      <c r="A38" s="6" t="s">
        <v>70</v>
      </c>
      <c r="B38" s="4" t="s">
        <v>39</v>
      </c>
      <c r="C38" s="33"/>
      <c r="D38" s="33"/>
      <c r="E38" s="33"/>
      <c r="F38" s="33"/>
      <c r="G38" s="11">
        <f t="shared" si="35"/>
        <v>138336</v>
      </c>
      <c r="H38" s="29">
        <f t="shared" si="36"/>
        <v>0</v>
      </c>
      <c r="I38" s="16">
        <f>'2020'!E29</f>
        <v>0</v>
      </c>
      <c r="J38" s="16">
        <f>'2020'!F29</f>
        <v>0</v>
      </c>
      <c r="K38" s="16">
        <f>'2020'!G29</f>
        <v>0</v>
      </c>
      <c r="L38" s="29">
        <f t="shared" si="37"/>
        <v>0</v>
      </c>
      <c r="M38" s="16">
        <f>'2021'!E29</f>
        <v>0</v>
      </c>
      <c r="N38" s="16">
        <f>'2021'!F29</f>
        <v>0</v>
      </c>
      <c r="O38" s="16">
        <f>'2021'!G29</f>
        <v>0</v>
      </c>
      <c r="P38" s="29">
        <f t="shared" si="38"/>
        <v>30076</v>
      </c>
      <c r="Q38" s="16">
        <f>'2022'!E29</f>
        <v>0</v>
      </c>
      <c r="R38" s="16">
        <f>'2022'!F29</f>
        <v>30076</v>
      </c>
      <c r="S38" s="16">
        <f>'2022'!G29</f>
        <v>0</v>
      </c>
      <c r="T38" s="29">
        <f t="shared" si="39"/>
        <v>60144</v>
      </c>
      <c r="U38" s="16">
        <f>'2023'!E29</f>
        <v>0</v>
      </c>
      <c r="V38" s="16">
        <f>'2023'!F29</f>
        <v>60144</v>
      </c>
      <c r="W38" s="16">
        <f>'2023'!G29</f>
        <v>0</v>
      </c>
      <c r="X38" s="29">
        <f t="shared" si="40"/>
        <v>48116</v>
      </c>
      <c r="Y38" s="16">
        <f>'2024'!E29</f>
        <v>0</v>
      </c>
      <c r="Z38" s="16">
        <f>'2024'!F29</f>
        <v>48116</v>
      </c>
      <c r="AA38" s="16">
        <f>'2024'!G29</f>
        <v>0</v>
      </c>
    </row>
    <row r="39" spans="1:28" s="5" customFormat="1" ht="141.75" x14ac:dyDescent="0.3">
      <c r="A39" s="6" t="s">
        <v>71</v>
      </c>
      <c r="B39" s="21" t="s">
        <v>40</v>
      </c>
      <c r="C39" s="33"/>
      <c r="D39" s="33"/>
      <c r="E39" s="33"/>
      <c r="F39" s="33"/>
      <c r="G39" s="11">
        <f t="shared" si="35"/>
        <v>11472</v>
      </c>
      <c r="H39" s="29">
        <f t="shared" si="36"/>
        <v>0</v>
      </c>
      <c r="I39" s="16">
        <f>'2020'!E30</f>
        <v>0</v>
      </c>
      <c r="J39" s="16">
        <f>'2020'!F30</f>
        <v>0</v>
      </c>
      <c r="K39" s="16">
        <f>'2020'!G30</f>
        <v>0</v>
      </c>
      <c r="L39" s="29">
        <f t="shared" si="37"/>
        <v>0</v>
      </c>
      <c r="M39" s="16">
        <f>'2021'!E30</f>
        <v>0</v>
      </c>
      <c r="N39" s="16">
        <f>'2021'!F30</f>
        <v>0</v>
      </c>
      <c r="O39" s="16">
        <f>'2021'!G30</f>
        <v>0</v>
      </c>
      <c r="P39" s="29">
        <f t="shared" si="38"/>
        <v>11472</v>
      </c>
      <c r="Q39" s="16">
        <f>'2022'!E30</f>
        <v>0</v>
      </c>
      <c r="R39" s="16">
        <f>'2022'!F30</f>
        <v>11472</v>
      </c>
      <c r="S39" s="16">
        <f>'2022'!G30</f>
        <v>0</v>
      </c>
      <c r="T39" s="29">
        <f t="shared" si="39"/>
        <v>0</v>
      </c>
      <c r="U39" s="16">
        <f>'2023'!E30</f>
        <v>0</v>
      </c>
      <c r="V39" s="16">
        <f>'2023'!F30</f>
        <v>0</v>
      </c>
      <c r="W39" s="16">
        <f>'2023'!G30</f>
        <v>0</v>
      </c>
      <c r="X39" s="29">
        <f t="shared" si="40"/>
        <v>0</v>
      </c>
      <c r="Y39" s="16">
        <f>'2024'!E30</f>
        <v>0</v>
      </c>
      <c r="Z39" s="16">
        <f>'2024'!F30</f>
        <v>0</v>
      </c>
      <c r="AA39" s="16">
        <f>'2024'!G30</f>
        <v>0</v>
      </c>
    </row>
    <row r="40" spans="1:28" s="5" customFormat="1" ht="20.45" customHeight="1" x14ac:dyDescent="0.3">
      <c r="A40" s="50" t="s">
        <v>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8" s="5" customFormat="1" ht="39" customHeight="1" x14ac:dyDescent="0.3">
      <c r="A41" s="23" t="s">
        <v>72</v>
      </c>
      <c r="B41" s="23" t="s">
        <v>81</v>
      </c>
      <c r="C41" s="23">
        <f>E41+F41+G41+H41</f>
        <v>13051</v>
      </c>
      <c r="D41" s="23"/>
      <c r="E41" s="23">
        <f>SUM(E44:E47)</f>
        <v>0</v>
      </c>
      <c r="F41" s="23">
        <f>SUM(F44:F47)</f>
        <v>0</v>
      </c>
      <c r="G41" s="24">
        <f>H41+L41+P41+T41+X41</f>
        <v>13051</v>
      </c>
      <c r="H41" s="29">
        <f>SUM(H42:H44)</f>
        <v>0</v>
      </c>
      <c r="I41" s="24">
        <f>SUM(I42:I44)</f>
        <v>0</v>
      </c>
      <c r="J41" s="24">
        <f t="shared" ref="J41:O41" si="41">SUM(J42:J44)</f>
        <v>0</v>
      </c>
      <c r="K41" s="24">
        <f t="shared" si="41"/>
        <v>0</v>
      </c>
      <c r="L41" s="29">
        <f>SUM(L42:L44)</f>
        <v>0</v>
      </c>
      <c r="M41" s="24">
        <f t="shared" si="41"/>
        <v>0</v>
      </c>
      <c r="N41" s="24">
        <f t="shared" si="41"/>
        <v>0</v>
      </c>
      <c r="O41" s="24">
        <f t="shared" si="41"/>
        <v>0</v>
      </c>
      <c r="P41" s="29">
        <f>SUM(P42:P44)</f>
        <v>3007</v>
      </c>
      <c r="Q41" s="24">
        <f t="shared" ref="Q41" si="42">SUM(Q42:Q44)</f>
        <v>0</v>
      </c>
      <c r="R41" s="24">
        <f t="shared" ref="R41" si="43">SUM(R42:R44)</f>
        <v>3007</v>
      </c>
      <c r="S41" s="24">
        <f t="shared" ref="S41" si="44">SUM(S42:S44)</f>
        <v>0</v>
      </c>
      <c r="T41" s="29">
        <f>SUM(T42:T44)</f>
        <v>4510</v>
      </c>
      <c r="U41" s="24">
        <f t="shared" ref="U41" si="45">SUM(U42:U44)</f>
        <v>0</v>
      </c>
      <c r="V41" s="24">
        <f t="shared" ref="V41" si="46">SUM(V42:V44)</f>
        <v>4510</v>
      </c>
      <c r="W41" s="24">
        <f t="shared" ref="W41" si="47">SUM(W42:W44)</f>
        <v>0</v>
      </c>
      <c r="X41" s="29">
        <f>SUM(X42:X44)</f>
        <v>5534</v>
      </c>
      <c r="Y41" s="24">
        <f>SUM(Y42:Y44)</f>
        <v>0</v>
      </c>
      <c r="Z41" s="24">
        <f t="shared" ref="Z41" si="48">SUM(Z42:Z44)</f>
        <v>5534</v>
      </c>
      <c r="AA41" s="24">
        <f t="shared" ref="AA41" si="49">SUM(AA42:AA44)</f>
        <v>0</v>
      </c>
    </row>
    <row r="42" spans="1:28" s="5" customFormat="1" ht="63" x14ac:dyDescent="0.3">
      <c r="A42" s="6" t="s">
        <v>53</v>
      </c>
      <c r="B42" s="4" t="s">
        <v>21</v>
      </c>
      <c r="C42" s="9"/>
      <c r="D42" s="46"/>
      <c r="E42" s="9"/>
      <c r="F42" s="9"/>
      <c r="G42" s="11">
        <f t="shared" si="35"/>
        <v>0</v>
      </c>
      <c r="H42" s="29">
        <f>I42+J42+K42</f>
        <v>0</v>
      </c>
      <c r="I42" s="16">
        <f>'2020'!E33</f>
        <v>0</v>
      </c>
      <c r="J42" s="16">
        <f>'2020'!F33</f>
        <v>0</v>
      </c>
      <c r="K42" s="16">
        <f>'2020'!G33</f>
        <v>0</v>
      </c>
      <c r="L42" s="29">
        <f t="shared" ref="L42:L47" si="50">M42+N42+O42</f>
        <v>0</v>
      </c>
      <c r="M42" s="16">
        <f>'2021'!E33</f>
        <v>0</v>
      </c>
      <c r="N42" s="16">
        <f>'2021'!F33</f>
        <v>0</v>
      </c>
      <c r="O42" s="16">
        <f>'2021'!G33</f>
        <v>0</v>
      </c>
      <c r="P42" s="29">
        <f t="shared" ref="P42" si="51">Q42+R42+S42</f>
        <v>0</v>
      </c>
      <c r="Q42" s="16">
        <f>'2022'!E33</f>
        <v>0</v>
      </c>
      <c r="R42" s="16">
        <f>'2022'!F33</f>
        <v>0</v>
      </c>
      <c r="S42" s="16">
        <f>'2022'!G33</f>
        <v>0</v>
      </c>
      <c r="T42" s="29">
        <f t="shared" ref="T42" si="52">U42+V42+W42</f>
        <v>0</v>
      </c>
      <c r="U42" s="16">
        <f>'2023'!E33</f>
        <v>0</v>
      </c>
      <c r="V42" s="16">
        <f>'2023'!F33</f>
        <v>0</v>
      </c>
      <c r="W42" s="16">
        <f>'2023'!G33</f>
        <v>0</v>
      </c>
      <c r="X42" s="29">
        <f t="shared" ref="X42" si="53">Y42+Z42+AA42</f>
        <v>0</v>
      </c>
      <c r="Y42" s="16">
        <f>'2024'!E33</f>
        <v>0</v>
      </c>
      <c r="Z42" s="16">
        <f>'2024'!F33</f>
        <v>0</v>
      </c>
      <c r="AA42" s="16">
        <f>'2024'!G33</f>
        <v>0</v>
      </c>
    </row>
    <row r="43" spans="1:28" s="5" customFormat="1" ht="126" x14ac:dyDescent="0.3">
      <c r="A43" s="6" t="s">
        <v>55</v>
      </c>
      <c r="B43" s="4" t="s">
        <v>39</v>
      </c>
      <c r="C43" s="9"/>
      <c r="D43" s="46"/>
      <c r="E43" s="9"/>
      <c r="F43" s="9"/>
      <c r="G43" s="11">
        <f t="shared" ref="G43" si="54">H43+L43+P43+T43+X43</f>
        <v>13051</v>
      </c>
      <c r="H43" s="29">
        <f t="shared" ref="H43" si="55">I43+J43+K43</f>
        <v>0</v>
      </c>
      <c r="I43" s="16">
        <f>'2020'!E34</f>
        <v>0</v>
      </c>
      <c r="J43" s="16">
        <f>'2020'!F34</f>
        <v>0</v>
      </c>
      <c r="K43" s="16">
        <f>'2020'!G34</f>
        <v>0</v>
      </c>
      <c r="L43" s="29">
        <f t="shared" ref="L43" si="56">M43+N43+O43</f>
        <v>0</v>
      </c>
      <c r="M43" s="16">
        <f>'2021'!E34</f>
        <v>0</v>
      </c>
      <c r="N43" s="16">
        <f>'2021'!F34</f>
        <v>0</v>
      </c>
      <c r="O43" s="16">
        <f>'2021'!G34</f>
        <v>0</v>
      </c>
      <c r="P43" s="29">
        <f t="shared" ref="P43" si="57">Q43+R43+S43</f>
        <v>3007</v>
      </c>
      <c r="Q43" s="16">
        <f>'2022'!E34</f>
        <v>0</v>
      </c>
      <c r="R43" s="16">
        <f>'2022'!F34</f>
        <v>3007</v>
      </c>
      <c r="S43" s="16">
        <f>'2022'!G34</f>
        <v>0</v>
      </c>
      <c r="T43" s="29">
        <f t="shared" ref="T43" si="58">U43+V43+W43</f>
        <v>4510</v>
      </c>
      <c r="U43" s="16">
        <f>'2023'!E34</f>
        <v>0</v>
      </c>
      <c r="V43" s="16">
        <f>'2023'!F34</f>
        <v>4510</v>
      </c>
      <c r="W43" s="16">
        <f>'2023'!G34</f>
        <v>0</v>
      </c>
      <c r="X43" s="29">
        <f t="shared" ref="X43" si="59">Y43+Z43+AA43</f>
        <v>5534</v>
      </c>
      <c r="Y43" s="16">
        <f>'2024'!E34</f>
        <v>0</v>
      </c>
      <c r="Z43" s="16">
        <f>'2024'!F34</f>
        <v>5534</v>
      </c>
      <c r="AA43" s="16">
        <f>'2024'!G34</f>
        <v>0</v>
      </c>
    </row>
    <row r="44" spans="1:28" s="3" customFormat="1" ht="31.5" x14ac:dyDescent="0.25">
      <c r="A44" s="6" t="s">
        <v>54</v>
      </c>
      <c r="B44" s="4" t="s">
        <v>22</v>
      </c>
      <c r="C44" s="9"/>
      <c r="D44" s="46"/>
      <c r="E44" s="9"/>
      <c r="F44" s="9"/>
      <c r="G44" s="11">
        <f t="shared" si="35"/>
        <v>0</v>
      </c>
      <c r="H44" s="29">
        <f>SUM(H45:H47)</f>
        <v>0</v>
      </c>
      <c r="I44" s="16">
        <f>'2020'!E35</f>
        <v>0</v>
      </c>
      <c r="J44" s="16">
        <f>'2020'!F35</f>
        <v>0</v>
      </c>
      <c r="K44" s="16">
        <f>'2020'!G35</f>
        <v>0</v>
      </c>
      <c r="L44" s="29">
        <f>SUM(L45:L47)</f>
        <v>0</v>
      </c>
      <c r="M44" s="16">
        <f>'2021'!E35</f>
        <v>0</v>
      </c>
      <c r="N44" s="16">
        <f>'2021'!F35</f>
        <v>0</v>
      </c>
      <c r="O44" s="16">
        <f>'2021'!G35</f>
        <v>0</v>
      </c>
      <c r="P44" s="29">
        <f>SUM(P45:P47)</f>
        <v>0</v>
      </c>
      <c r="Q44" s="16">
        <f>'2022'!E35</f>
        <v>0</v>
      </c>
      <c r="R44" s="16">
        <f>'2022'!F35</f>
        <v>0</v>
      </c>
      <c r="S44" s="16">
        <f>'2022'!G35</f>
        <v>0</v>
      </c>
      <c r="T44" s="29">
        <f>SUM(T45:T47)</f>
        <v>0</v>
      </c>
      <c r="U44" s="16">
        <f>'2023'!E35</f>
        <v>0</v>
      </c>
      <c r="V44" s="16">
        <f>'2023'!F35</f>
        <v>0</v>
      </c>
      <c r="W44" s="16">
        <f>'2023'!G35</f>
        <v>0</v>
      </c>
      <c r="X44" s="29">
        <f>SUM(X45:X47)</f>
        <v>0</v>
      </c>
      <c r="Y44" s="11">
        <f>SUM(Y45:Y47)</f>
        <v>0</v>
      </c>
      <c r="Z44" s="11">
        <f>SUM(Z45:Z47)</f>
        <v>0</v>
      </c>
      <c r="AA44" s="11">
        <f>SUM(AA45:AA47)</f>
        <v>0</v>
      </c>
    </row>
    <row r="45" spans="1:28" s="3" customFormat="1" ht="31.5" x14ac:dyDescent="0.25">
      <c r="A45" s="17"/>
      <c r="B45" s="4" t="s">
        <v>23</v>
      </c>
      <c r="C45" s="9"/>
      <c r="D45" s="46"/>
      <c r="E45" s="9"/>
      <c r="F45" s="9"/>
      <c r="G45" s="11">
        <f t="shared" si="35"/>
        <v>0</v>
      </c>
      <c r="H45" s="29">
        <f t="shared" ref="H45:H47" si="60">I45+J45+K45</f>
        <v>0</v>
      </c>
      <c r="I45" s="16">
        <f>'2020'!E36</f>
        <v>0</v>
      </c>
      <c r="J45" s="16">
        <f>'2020'!F36</f>
        <v>0</v>
      </c>
      <c r="K45" s="16">
        <f>'2020'!G36</f>
        <v>0</v>
      </c>
      <c r="L45" s="29">
        <f t="shared" si="50"/>
        <v>0</v>
      </c>
      <c r="M45" s="16">
        <f>'2021'!E36</f>
        <v>0</v>
      </c>
      <c r="N45" s="16">
        <f>'2021'!F36</f>
        <v>0</v>
      </c>
      <c r="O45" s="16">
        <f>'2021'!G36</f>
        <v>0</v>
      </c>
      <c r="P45" s="29">
        <f t="shared" ref="P45:P47" si="61">Q45+R45+S45</f>
        <v>0</v>
      </c>
      <c r="Q45" s="16">
        <f>'2022'!E36</f>
        <v>0</v>
      </c>
      <c r="R45" s="16">
        <f>'2022'!F36</f>
        <v>0</v>
      </c>
      <c r="S45" s="16">
        <f>'2022'!G36</f>
        <v>0</v>
      </c>
      <c r="T45" s="29">
        <f t="shared" ref="T45:T47" si="62">U45+V45+W45</f>
        <v>0</v>
      </c>
      <c r="U45" s="16">
        <f>'2023'!E36</f>
        <v>0</v>
      </c>
      <c r="V45" s="16">
        <f>'2023'!F36</f>
        <v>0</v>
      </c>
      <c r="W45" s="16">
        <f>'2023'!G36</f>
        <v>0</v>
      </c>
      <c r="X45" s="29">
        <f t="shared" ref="X45:X47" si="63">Y45+Z45+AA45</f>
        <v>0</v>
      </c>
      <c r="Y45" s="16">
        <f>'2024'!E35</f>
        <v>0</v>
      </c>
      <c r="Z45" s="16">
        <f>'2024'!F35</f>
        <v>0</v>
      </c>
      <c r="AA45" s="16">
        <f>'2024'!G35</f>
        <v>0</v>
      </c>
    </row>
    <row r="46" spans="1:28" s="3" customFormat="1" ht="31.5" x14ac:dyDescent="0.25">
      <c r="A46" s="17"/>
      <c r="B46" s="4" t="s">
        <v>24</v>
      </c>
      <c r="C46" s="9"/>
      <c r="D46" s="46"/>
      <c r="E46" s="9"/>
      <c r="F46" s="9"/>
      <c r="G46" s="11">
        <f t="shared" si="35"/>
        <v>0</v>
      </c>
      <c r="H46" s="29">
        <f t="shared" si="60"/>
        <v>0</v>
      </c>
      <c r="I46" s="16">
        <f>'2020'!E37</f>
        <v>0</v>
      </c>
      <c r="J46" s="16">
        <f>'2020'!F37</f>
        <v>0</v>
      </c>
      <c r="K46" s="16">
        <f>'2020'!G37</f>
        <v>0</v>
      </c>
      <c r="L46" s="29">
        <f t="shared" si="50"/>
        <v>0</v>
      </c>
      <c r="M46" s="16">
        <f>'2021'!E37</f>
        <v>0</v>
      </c>
      <c r="N46" s="16">
        <f>'2021'!F37</f>
        <v>0</v>
      </c>
      <c r="O46" s="16">
        <f>'2021'!G37</f>
        <v>0</v>
      </c>
      <c r="P46" s="29">
        <f t="shared" si="61"/>
        <v>0</v>
      </c>
      <c r="Q46" s="16">
        <f>'2022'!E37</f>
        <v>0</v>
      </c>
      <c r="R46" s="16">
        <f>'2022'!F37</f>
        <v>0</v>
      </c>
      <c r="S46" s="16">
        <f>'2022'!G37</f>
        <v>0</v>
      </c>
      <c r="T46" s="29">
        <f t="shared" si="62"/>
        <v>0</v>
      </c>
      <c r="U46" s="16">
        <f>'2023'!E37</f>
        <v>0</v>
      </c>
      <c r="V46" s="16">
        <f>'2023'!F37</f>
        <v>0</v>
      </c>
      <c r="W46" s="16">
        <f>'2023'!G37</f>
        <v>0</v>
      </c>
      <c r="X46" s="29">
        <f t="shared" si="63"/>
        <v>0</v>
      </c>
      <c r="Y46" s="16">
        <f>'2024'!E36</f>
        <v>0</v>
      </c>
      <c r="Z46" s="16">
        <f>'2024'!F36</f>
        <v>0</v>
      </c>
      <c r="AA46" s="16">
        <f>'2024'!G36</f>
        <v>0</v>
      </c>
    </row>
    <row r="47" spans="1:28" s="3" customFormat="1" ht="31.5" x14ac:dyDescent="0.25">
      <c r="A47" s="17"/>
      <c r="B47" s="4" t="s">
        <v>25</v>
      </c>
      <c r="C47" s="9"/>
      <c r="D47" s="46"/>
      <c r="E47" s="9"/>
      <c r="F47" s="9"/>
      <c r="G47" s="11">
        <f t="shared" si="35"/>
        <v>0</v>
      </c>
      <c r="H47" s="29">
        <f t="shared" si="60"/>
        <v>0</v>
      </c>
      <c r="I47" s="16">
        <f>'2020'!E38</f>
        <v>0</v>
      </c>
      <c r="J47" s="16">
        <f>'2020'!F38</f>
        <v>0</v>
      </c>
      <c r="K47" s="16">
        <f>'2020'!G38</f>
        <v>0</v>
      </c>
      <c r="L47" s="29">
        <f t="shared" si="50"/>
        <v>0</v>
      </c>
      <c r="M47" s="16">
        <f>'2021'!E38</f>
        <v>0</v>
      </c>
      <c r="N47" s="16">
        <f>'2021'!F38</f>
        <v>0</v>
      </c>
      <c r="O47" s="16">
        <f>'2021'!G38</f>
        <v>0</v>
      </c>
      <c r="P47" s="29">
        <f t="shared" si="61"/>
        <v>0</v>
      </c>
      <c r="Q47" s="16">
        <f>'2022'!E38</f>
        <v>0</v>
      </c>
      <c r="R47" s="16">
        <f>'2022'!F38</f>
        <v>0</v>
      </c>
      <c r="S47" s="16">
        <f>'2022'!G38</f>
        <v>0</v>
      </c>
      <c r="T47" s="29">
        <f t="shared" si="62"/>
        <v>0</v>
      </c>
      <c r="U47" s="16">
        <f>'2023'!E38</f>
        <v>0</v>
      </c>
      <c r="V47" s="16">
        <f>'2023'!F38</f>
        <v>0</v>
      </c>
      <c r="W47" s="16">
        <f>'2023'!G38</f>
        <v>0</v>
      </c>
      <c r="X47" s="29">
        <f t="shared" si="63"/>
        <v>0</v>
      </c>
      <c r="Y47" s="16">
        <f>'2024'!E37</f>
        <v>0</v>
      </c>
      <c r="Z47" s="16">
        <f>'2024'!F37</f>
        <v>0</v>
      </c>
      <c r="AA47" s="16">
        <f>'2024'!G37</f>
        <v>0</v>
      </c>
    </row>
    <row r="48" spans="1:28" s="3" customFormat="1" x14ac:dyDescent="0.25">
      <c r="H48" s="12"/>
      <c r="L48" s="12"/>
    </row>
    <row r="49" spans="8:18" s="3" customFormat="1" x14ac:dyDescent="0.25">
      <c r="H49" s="12"/>
      <c r="L49" s="12"/>
    </row>
    <row r="50" spans="8:18" s="3" customFormat="1" x14ac:dyDescent="0.25">
      <c r="H50" s="12"/>
      <c r="L50" s="12"/>
      <c r="M50" s="64"/>
      <c r="N50" s="65"/>
      <c r="O50" s="65"/>
      <c r="P50" s="65"/>
    </row>
    <row r="51" spans="8:18" s="3" customFormat="1" x14ac:dyDescent="0.25">
      <c r="H51" s="12"/>
      <c r="L51" s="12"/>
    </row>
    <row r="52" spans="8:18" s="3" customFormat="1" x14ac:dyDescent="0.25">
      <c r="H52" s="12"/>
      <c r="L52" s="12"/>
    </row>
    <row r="53" spans="8:18" s="3" customFormat="1" x14ac:dyDescent="0.25">
      <c r="H53" s="12"/>
      <c r="L53" s="12"/>
    </row>
    <row r="54" spans="8:18" s="3" customFormat="1" x14ac:dyDescent="0.25">
      <c r="H54" s="12"/>
      <c r="L54" s="12"/>
    </row>
    <row r="55" spans="8:18" s="3" customFormat="1" x14ac:dyDescent="0.25">
      <c r="H55" s="12"/>
      <c r="L55" s="12"/>
    </row>
    <row r="56" spans="8:18" s="3" customFormat="1" x14ac:dyDescent="0.25">
      <c r="H56" s="12"/>
      <c r="L56" s="12"/>
    </row>
    <row r="57" spans="8:18" s="3" customFormat="1" x14ac:dyDescent="0.25">
      <c r="H57" s="12"/>
      <c r="L57" s="12"/>
    </row>
    <row r="58" spans="8:18" s="3" customFormat="1" x14ac:dyDescent="0.25">
      <c r="H58" s="12"/>
      <c r="L58" s="12"/>
    </row>
    <row r="59" spans="8:18" s="3" customFormat="1" x14ac:dyDescent="0.25">
      <c r="H59" s="12"/>
      <c r="L59" s="12"/>
    </row>
    <row r="60" spans="8:18" s="3" customFormat="1" x14ac:dyDescent="0.25">
      <c r="H60" s="12"/>
      <c r="L60" s="12"/>
    </row>
    <row r="61" spans="8:18" s="3" customFormat="1" x14ac:dyDescent="0.25">
      <c r="H61" s="12"/>
      <c r="L61" s="12"/>
    </row>
    <row r="62" spans="8:18" s="3" customFormat="1" x14ac:dyDescent="0.25">
      <c r="H62" s="12"/>
      <c r="L62" s="12"/>
      <c r="R62"/>
    </row>
    <row r="63" spans="8:18" s="3" customFormat="1" x14ac:dyDescent="0.25">
      <c r="H63" s="12"/>
      <c r="L63" s="12"/>
      <c r="R63"/>
    </row>
    <row r="64" spans="8:18" s="3" customFormat="1" x14ac:dyDescent="0.25">
      <c r="H64" s="12"/>
      <c r="L64" s="12"/>
      <c r="R64"/>
    </row>
    <row r="65" spans="1:19" s="3" customFormat="1" x14ac:dyDescent="0.25">
      <c r="H65" s="12"/>
      <c r="L65" s="12"/>
      <c r="R65"/>
    </row>
    <row r="66" spans="1:19" s="3" customFormat="1" x14ac:dyDescent="0.25">
      <c r="A66"/>
      <c r="B66"/>
      <c r="C66"/>
      <c r="D66"/>
      <c r="E66"/>
      <c r="F66"/>
      <c r="G66"/>
      <c r="H66" s="13"/>
      <c r="I66"/>
      <c r="J66"/>
      <c r="K66"/>
      <c r="L66" s="13"/>
      <c r="M66"/>
      <c r="N66"/>
      <c r="O66"/>
      <c r="P66"/>
      <c r="Q66"/>
      <c r="R66"/>
      <c r="S66"/>
    </row>
    <row r="67" spans="1:19" s="3" customFormat="1" x14ac:dyDescent="0.25">
      <c r="A67"/>
      <c r="B67"/>
      <c r="C67"/>
      <c r="D67"/>
      <c r="E67"/>
      <c r="F67"/>
      <c r="G67"/>
      <c r="H67" s="13"/>
      <c r="I67"/>
      <c r="J67"/>
      <c r="K67"/>
      <c r="L67" s="13"/>
      <c r="M67"/>
      <c r="N67"/>
      <c r="O67"/>
      <c r="P67"/>
      <c r="Q67"/>
      <c r="R67"/>
      <c r="S67"/>
    </row>
    <row r="68" spans="1:19" s="3" customFormat="1" x14ac:dyDescent="0.25">
      <c r="A68"/>
      <c r="B68"/>
      <c r="C68"/>
      <c r="D68"/>
      <c r="E68"/>
      <c r="F68"/>
      <c r="G68"/>
      <c r="H68" s="13"/>
      <c r="I68"/>
      <c r="J68"/>
      <c r="K68"/>
      <c r="L68" s="13"/>
      <c r="M68"/>
      <c r="N68"/>
      <c r="O68"/>
      <c r="P68"/>
      <c r="Q68"/>
      <c r="R68"/>
      <c r="S68"/>
    </row>
    <row r="69" spans="1:19" s="3" customFormat="1" x14ac:dyDescent="0.25">
      <c r="A69"/>
      <c r="B69"/>
      <c r="C69"/>
      <c r="D69"/>
      <c r="E69"/>
      <c r="F69"/>
      <c r="G69"/>
      <c r="H69" s="13"/>
      <c r="I69"/>
      <c r="J69"/>
      <c r="K69"/>
      <c r="L69" s="13"/>
      <c r="M69"/>
      <c r="N69"/>
      <c r="O69"/>
      <c r="P69"/>
      <c r="Q69"/>
      <c r="R69"/>
      <c r="S69"/>
    </row>
    <row r="70" spans="1:19" s="3" customFormat="1" x14ac:dyDescent="0.25">
      <c r="A70"/>
      <c r="B70"/>
      <c r="C70"/>
      <c r="D70"/>
      <c r="E70"/>
      <c r="F70"/>
      <c r="G70"/>
      <c r="H70" s="13"/>
      <c r="I70"/>
      <c r="J70"/>
      <c r="K70"/>
      <c r="L70" s="13"/>
      <c r="M70"/>
      <c r="N70"/>
      <c r="O70"/>
      <c r="P70"/>
      <c r="Q70"/>
      <c r="R70"/>
      <c r="S70"/>
    </row>
    <row r="71" spans="1:19" s="3" customFormat="1" x14ac:dyDescent="0.25">
      <c r="A71"/>
      <c r="B71"/>
      <c r="C71"/>
      <c r="D71"/>
      <c r="E71"/>
      <c r="F71"/>
      <c r="G71"/>
      <c r="H71" s="13"/>
      <c r="I71"/>
      <c r="J71"/>
      <c r="K71"/>
      <c r="L71" s="13"/>
      <c r="M71"/>
      <c r="N71"/>
      <c r="O71"/>
      <c r="P71"/>
      <c r="Q71"/>
      <c r="R71"/>
      <c r="S71"/>
    </row>
    <row r="72" spans="1:19" s="3" customFormat="1" x14ac:dyDescent="0.25">
      <c r="A72"/>
      <c r="B72"/>
      <c r="C72"/>
      <c r="D72"/>
      <c r="E72"/>
      <c r="F72"/>
      <c r="G72"/>
      <c r="H72" s="13"/>
      <c r="I72"/>
      <c r="J72"/>
      <c r="K72"/>
      <c r="L72" s="13"/>
      <c r="M72"/>
      <c r="N72"/>
      <c r="O72"/>
      <c r="P72"/>
      <c r="Q72"/>
      <c r="R72"/>
      <c r="S72"/>
    </row>
    <row r="73" spans="1:19" s="3" customFormat="1" x14ac:dyDescent="0.25">
      <c r="A73"/>
      <c r="B73"/>
      <c r="C73"/>
      <c r="D73"/>
      <c r="E73"/>
      <c r="F73"/>
      <c r="G73"/>
      <c r="H73" s="13"/>
      <c r="I73"/>
      <c r="J73"/>
      <c r="K73"/>
      <c r="L73" s="13"/>
      <c r="M73"/>
      <c r="N73"/>
      <c r="O73"/>
      <c r="P73"/>
      <c r="Q73"/>
      <c r="R73"/>
      <c r="S73"/>
    </row>
    <row r="74" spans="1:19" s="3" customFormat="1" x14ac:dyDescent="0.25">
      <c r="A74"/>
      <c r="B74"/>
      <c r="C74"/>
      <c r="D74"/>
      <c r="E74"/>
      <c r="F74"/>
      <c r="G74"/>
      <c r="H74" s="13"/>
      <c r="I74"/>
      <c r="J74"/>
      <c r="K74"/>
      <c r="L74" s="13"/>
      <c r="M74"/>
      <c r="N74"/>
      <c r="O74"/>
      <c r="P74"/>
      <c r="Q74"/>
      <c r="R74"/>
      <c r="S74"/>
    </row>
    <row r="75" spans="1:19" s="3" customFormat="1" x14ac:dyDescent="0.25">
      <c r="A75"/>
      <c r="B75"/>
      <c r="C75"/>
      <c r="D75"/>
      <c r="E75"/>
      <c r="F75"/>
      <c r="G75"/>
      <c r="H75" s="13"/>
      <c r="I75"/>
      <c r="J75"/>
      <c r="K75"/>
      <c r="L75" s="13"/>
      <c r="M75"/>
      <c r="N75"/>
      <c r="O75"/>
      <c r="P75"/>
      <c r="Q75"/>
      <c r="R75"/>
      <c r="S75"/>
    </row>
    <row r="76" spans="1:19" s="3" customFormat="1" x14ac:dyDescent="0.25">
      <c r="A76"/>
      <c r="B76"/>
      <c r="C76"/>
      <c r="D76"/>
      <c r="E76"/>
      <c r="F76"/>
      <c r="G76"/>
      <c r="H76" s="13"/>
      <c r="I76"/>
      <c r="J76"/>
      <c r="K76"/>
      <c r="L76" s="13"/>
      <c r="M76"/>
      <c r="N76"/>
      <c r="O76"/>
      <c r="P76"/>
      <c r="Q76"/>
      <c r="R76"/>
      <c r="S76"/>
    </row>
    <row r="77" spans="1:19" s="3" customFormat="1" x14ac:dyDescent="0.25">
      <c r="A77"/>
      <c r="B77"/>
      <c r="C77"/>
      <c r="D77"/>
      <c r="E77"/>
      <c r="F77"/>
      <c r="G77"/>
      <c r="H77" s="13"/>
      <c r="I77"/>
      <c r="J77"/>
      <c r="K77"/>
      <c r="L77" s="13"/>
      <c r="M77"/>
      <c r="N77"/>
      <c r="O77"/>
      <c r="P77"/>
      <c r="Q77"/>
      <c r="R77"/>
      <c r="S77"/>
    </row>
    <row r="78" spans="1:19" s="3" customFormat="1" x14ac:dyDescent="0.25">
      <c r="A78"/>
      <c r="B78"/>
      <c r="C78"/>
      <c r="D78"/>
      <c r="E78"/>
      <c r="F78"/>
      <c r="G78"/>
      <c r="H78" s="13"/>
      <c r="I78"/>
      <c r="J78"/>
      <c r="K78"/>
      <c r="L78" s="13"/>
      <c r="M78"/>
      <c r="N78"/>
      <c r="O78"/>
      <c r="P78"/>
      <c r="Q78"/>
      <c r="R78"/>
      <c r="S78"/>
    </row>
    <row r="79" spans="1:19" s="3" customFormat="1" x14ac:dyDescent="0.25">
      <c r="A79"/>
      <c r="B79"/>
      <c r="C79"/>
      <c r="D79"/>
      <c r="E79"/>
      <c r="F79"/>
      <c r="G79"/>
      <c r="H79" s="13"/>
      <c r="I79"/>
      <c r="J79"/>
      <c r="K79"/>
      <c r="L79" s="13"/>
      <c r="M79"/>
      <c r="N79"/>
      <c r="O79"/>
      <c r="P79"/>
      <c r="Q79"/>
      <c r="R79"/>
      <c r="S79"/>
    </row>
    <row r="80" spans="1:19" s="3" customFormat="1" x14ac:dyDescent="0.25">
      <c r="A80"/>
      <c r="B80"/>
      <c r="C80"/>
      <c r="D80"/>
      <c r="E80"/>
      <c r="F80"/>
      <c r="G80"/>
      <c r="H80" s="13"/>
      <c r="I80"/>
      <c r="J80"/>
      <c r="K80"/>
      <c r="L80" s="13"/>
      <c r="M80"/>
      <c r="N80"/>
      <c r="O80"/>
      <c r="P80"/>
      <c r="Q80"/>
      <c r="R80"/>
      <c r="S80"/>
    </row>
    <row r="81" spans="1:19" s="3" customFormat="1" x14ac:dyDescent="0.25">
      <c r="A81"/>
      <c r="B81"/>
      <c r="C81"/>
      <c r="D81"/>
      <c r="E81"/>
      <c r="F81"/>
      <c r="G81"/>
      <c r="H81" s="13"/>
      <c r="I81"/>
      <c r="J81"/>
      <c r="K81"/>
      <c r="L81" s="13"/>
      <c r="M81"/>
      <c r="N81"/>
      <c r="O81"/>
      <c r="P81"/>
      <c r="Q81"/>
      <c r="R81"/>
      <c r="S81"/>
    </row>
    <row r="82" spans="1:19" s="3" customFormat="1" x14ac:dyDescent="0.25">
      <c r="A82"/>
      <c r="B82"/>
      <c r="C82"/>
      <c r="D82"/>
      <c r="E82"/>
      <c r="F82"/>
      <c r="G82"/>
      <c r="H82" s="13"/>
      <c r="I82"/>
      <c r="J82"/>
      <c r="K82"/>
      <c r="L82" s="13"/>
      <c r="M82"/>
      <c r="N82"/>
      <c r="O82"/>
      <c r="P82"/>
      <c r="Q82"/>
      <c r="R82"/>
      <c r="S82"/>
    </row>
    <row r="83" spans="1:19" s="3" customFormat="1" x14ac:dyDescent="0.25">
      <c r="A83"/>
      <c r="B83"/>
      <c r="C83"/>
      <c r="D83"/>
      <c r="E83"/>
      <c r="F83"/>
      <c r="G83"/>
      <c r="H83" s="13"/>
      <c r="I83"/>
      <c r="J83"/>
      <c r="K83"/>
      <c r="L83" s="13"/>
      <c r="M83"/>
      <c r="N83"/>
      <c r="O83"/>
      <c r="P83"/>
      <c r="Q83"/>
      <c r="R83"/>
      <c r="S83"/>
    </row>
    <row r="84" spans="1:19" s="3" customFormat="1" x14ac:dyDescent="0.25">
      <c r="A84"/>
      <c r="B84"/>
      <c r="C84"/>
      <c r="D84"/>
      <c r="E84"/>
      <c r="F84"/>
      <c r="G84"/>
      <c r="H84" s="13"/>
      <c r="I84"/>
      <c r="J84"/>
      <c r="K84"/>
      <c r="L84" s="13"/>
      <c r="M84"/>
      <c r="N84"/>
      <c r="O84"/>
      <c r="P84"/>
      <c r="Q84"/>
      <c r="R84"/>
      <c r="S84"/>
    </row>
    <row r="85" spans="1:19" s="3" customFormat="1" x14ac:dyDescent="0.25">
      <c r="A85"/>
      <c r="B85"/>
      <c r="C85"/>
      <c r="D85"/>
      <c r="E85"/>
      <c r="F85"/>
      <c r="G85"/>
      <c r="H85" s="13"/>
      <c r="I85"/>
      <c r="J85"/>
      <c r="K85"/>
      <c r="L85" s="13"/>
      <c r="M85"/>
      <c r="N85"/>
      <c r="O85"/>
      <c r="P85"/>
      <c r="Q85"/>
      <c r="R85"/>
      <c r="S85"/>
    </row>
    <row r="86" spans="1:19" s="3" customFormat="1" x14ac:dyDescent="0.25">
      <c r="A86"/>
      <c r="B86"/>
      <c r="C86"/>
      <c r="D86"/>
      <c r="E86"/>
      <c r="F86"/>
      <c r="G86"/>
      <c r="H86" s="13"/>
      <c r="I86"/>
      <c r="J86"/>
      <c r="K86"/>
      <c r="L86" s="13"/>
      <c r="M86"/>
      <c r="N86"/>
      <c r="O86"/>
      <c r="P86"/>
      <c r="Q86"/>
      <c r="R86"/>
      <c r="S86"/>
    </row>
    <row r="87" spans="1:19" s="3" customFormat="1" x14ac:dyDescent="0.25">
      <c r="A87"/>
      <c r="B87"/>
      <c r="C87"/>
      <c r="D87"/>
      <c r="E87"/>
      <c r="F87"/>
      <c r="G87"/>
      <c r="H87" s="13"/>
      <c r="I87"/>
      <c r="J87"/>
      <c r="K87"/>
      <c r="L87" s="13"/>
      <c r="M87"/>
      <c r="N87"/>
      <c r="O87"/>
      <c r="P87"/>
      <c r="Q87"/>
      <c r="R87"/>
      <c r="S87"/>
    </row>
    <row r="88" spans="1:19" s="3" customFormat="1" x14ac:dyDescent="0.25">
      <c r="A88"/>
      <c r="B88"/>
      <c r="C88"/>
      <c r="D88"/>
      <c r="E88"/>
      <c r="F88"/>
      <c r="G88"/>
      <c r="H88" s="13"/>
      <c r="I88"/>
      <c r="J88"/>
      <c r="K88"/>
      <c r="L88" s="13"/>
      <c r="M88"/>
      <c r="N88"/>
      <c r="O88"/>
      <c r="P88"/>
      <c r="Q88"/>
      <c r="R88"/>
      <c r="S88"/>
    </row>
    <row r="89" spans="1:19" s="3" customFormat="1" x14ac:dyDescent="0.25">
      <c r="A89"/>
      <c r="B89"/>
      <c r="C89"/>
      <c r="D89"/>
      <c r="E89"/>
      <c r="F89"/>
      <c r="G89"/>
      <c r="H89" s="13"/>
      <c r="I89"/>
      <c r="J89"/>
      <c r="K89"/>
      <c r="L89" s="13"/>
      <c r="M89"/>
      <c r="N89"/>
      <c r="O89"/>
      <c r="P89"/>
      <c r="Q89"/>
      <c r="R89"/>
      <c r="S89"/>
    </row>
    <row r="90" spans="1:19" s="3" customFormat="1" x14ac:dyDescent="0.25">
      <c r="A90"/>
      <c r="B90"/>
      <c r="C90"/>
      <c r="D90"/>
      <c r="E90"/>
      <c r="F90"/>
      <c r="G90"/>
      <c r="H90" s="13"/>
      <c r="I90"/>
      <c r="J90"/>
      <c r="K90"/>
      <c r="L90" s="13"/>
      <c r="M90"/>
      <c r="N90"/>
      <c r="O90"/>
      <c r="P90"/>
      <c r="Q90"/>
      <c r="R90"/>
      <c r="S90"/>
    </row>
    <row r="91" spans="1:19" s="3" customFormat="1" x14ac:dyDescent="0.25">
      <c r="A91"/>
      <c r="B91"/>
      <c r="C91"/>
      <c r="D91"/>
      <c r="E91"/>
      <c r="F91"/>
      <c r="G91"/>
      <c r="H91" s="13"/>
      <c r="I91"/>
      <c r="J91"/>
      <c r="K91"/>
      <c r="L91" s="13"/>
      <c r="M91"/>
      <c r="N91"/>
      <c r="O91"/>
      <c r="P91"/>
      <c r="Q91"/>
      <c r="R91"/>
      <c r="S91"/>
    </row>
    <row r="92" spans="1:19" s="3" customFormat="1" x14ac:dyDescent="0.25">
      <c r="A92"/>
      <c r="B92"/>
      <c r="C92"/>
      <c r="D92"/>
      <c r="E92"/>
      <c r="F92"/>
      <c r="G92"/>
      <c r="H92" s="13"/>
      <c r="I92"/>
      <c r="J92"/>
      <c r="K92"/>
      <c r="L92" s="13"/>
      <c r="M92"/>
      <c r="N92"/>
      <c r="O92"/>
      <c r="P92"/>
      <c r="Q92"/>
      <c r="R92"/>
      <c r="S92"/>
    </row>
    <row r="93" spans="1:19" s="3" customFormat="1" x14ac:dyDescent="0.25">
      <c r="A93"/>
      <c r="B93"/>
      <c r="C93"/>
      <c r="D93"/>
      <c r="E93"/>
      <c r="F93"/>
      <c r="G93"/>
      <c r="H93" s="13"/>
      <c r="I93"/>
      <c r="J93"/>
      <c r="K93"/>
      <c r="L93" s="13"/>
      <c r="M93"/>
      <c r="N93"/>
      <c r="O93"/>
      <c r="P93"/>
      <c r="Q93"/>
      <c r="R93"/>
      <c r="S93"/>
    </row>
    <row r="94" spans="1:19" s="3" customFormat="1" x14ac:dyDescent="0.25">
      <c r="A94"/>
      <c r="B94"/>
      <c r="C94"/>
      <c r="D94"/>
      <c r="E94"/>
      <c r="F94"/>
      <c r="G94"/>
      <c r="H94" s="13"/>
      <c r="I94"/>
      <c r="J94"/>
      <c r="K94"/>
      <c r="L94" s="13"/>
      <c r="M94"/>
      <c r="N94"/>
      <c r="O94"/>
      <c r="P94"/>
      <c r="Q94"/>
      <c r="R94"/>
      <c r="S94"/>
    </row>
    <row r="95" spans="1:19" s="3" customFormat="1" x14ac:dyDescent="0.25">
      <c r="A95"/>
      <c r="B95"/>
      <c r="C95"/>
      <c r="D95"/>
      <c r="E95"/>
      <c r="F95"/>
      <c r="G95"/>
      <c r="H95" s="13"/>
      <c r="I95"/>
      <c r="J95"/>
      <c r="K95"/>
      <c r="L95" s="13"/>
      <c r="M95"/>
      <c r="N95"/>
      <c r="O95"/>
      <c r="P95"/>
      <c r="Q95"/>
      <c r="R95"/>
      <c r="S95"/>
    </row>
    <row r="96" spans="1:19" s="3" customFormat="1" x14ac:dyDescent="0.25">
      <c r="A96"/>
      <c r="B96"/>
      <c r="C96"/>
      <c r="D96"/>
      <c r="E96"/>
      <c r="F96"/>
      <c r="G96"/>
      <c r="H96" s="13"/>
      <c r="I96"/>
      <c r="J96"/>
      <c r="K96"/>
      <c r="L96" s="13"/>
      <c r="M96"/>
      <c r="N96"/>
      <c r="O96"/>
      <c r="P96"/>
      <c r="Q96"/>
      <c r="R96"/>
      <c r="S96"/>
    </row>
    <row r="97" spans="1:20" s="3" customFormat="1" x14ac:dyDescent="0.25">
      <c r="A97"/>
      <c r="B97"/>
      <c r="C97"/>
      <c r="D97"/>
      <c r="E97"/>
      <c r="F97"/>
      <c r="G97"/>
      <c r="H97" s="13"/>
      <c r="I97"/>
      <c r="J97"/>
      <c r="K97"/>
      <c r="L97" s="13"/>
      <c r="M97"/>
      <c r="N97"/>
      <c r="O97"/>
      <c r="P97"/>
      <c r="Q97"/>
      <c r="R97"/>
      <c r="S97"/>
    </row>
    <row r="98" spans="1:20" s="3" customFormat="1" x14ac:dyDescent="0.25">
      <c r="A98"/>
      <c r="B98"/>
      <c r="C98"/>
      <c r="D98"/>
      <c r="E98"/>
      <c r="F98"/>
      <c r="G98"/>
      <c r="H98" s="13"/>
      <c r="I98"/>
      <c r="J98"/>
      <c r="K98"/>
      <c r="L98" s="13"/>
      <c r="M98"/>
      <c r="N98"/>
      <c r="O98"/>
      <c r="P98"/>
      <c r="Q98"/>
      <c r="R98"/>
      <c r="S98"/>
    </row>
    <row r="99" spans="1:20" s="3" customFormat="1" x14ac:dyDescent="0.25">
      <c r="A99"/>
      <c r="B99"/>
      <c r="C99"/>
      <c r="D99"/>
      <c r="E99"/>
      <c r="F99"/>
      <c r="G99"/>
      <c r="H99" s="13"/>
      <c r="I99"/>
      <c r="J99"/>
      <c r="K99"/>
      <c r="L99" s="13"/>
      <c r="M99"/>
      <c r="N99"/>
      <c r="O99"/>
      <c r="P99"/>
      <c r="Q99"/>
      <c r="R99"/>
      <c r="S99"/>
    </row>
    <row r="100" spans="1:20" s="3" customFormat="1" x14ac:dyDescent="0.25">
      <c r="A100"/>
      <c r="B100"/>
      <c r="C100"/>
      <c r="D100"/>
      <c r="E100"/>
      <c r="F100"/>
      <c r="G100"/>
      <c r="H100" s="13"/>
      <c r="I100"/>
      <c r="J100"/>
      <c r="K100"/>
      <c r="L100" s="13"/>
      <c r="M100"/>
      <c r="N100"/>
      <c r="O100"/>
      <c r="P100"/>
      <c r="Q100"/>
      <c r="R100"/>
      <c r="S100"/>
    </row>
    <row r="101" spans="1:20" s="3" customFormat="1" x14ac:dyDescent="0.25">
      <c r="A101"/>
      <c r="B101"/>
      <c r="C101"/>
      <c r="D101"/>
      <c r="E101"/>
      <c r="F101"/>
      <c r="G101"/>
      <c r="H101" s="13"/>
      <c r="I101"/>
      <c r="J101"/>
      <c r="K101"/>
      <c r="L101" s="13"/>
      <c r="M101"/>
      <c r="N101"/>
      <c r="O101"/>
      <c r="P101"/>
      <c r="Q101"/>
      <c r="R101"/>
      <c r="S101"/>
    </row>
    <row r="102" spans="1:20" s="3" customFormat="1" x14ac:dyDescent="0.25">
      <c r="A102"/>
      <c r="B102"/>
      <c r="C102"/>
      <c r="D102"/>
      <c r="E102"/>
      <c r="F102"/>
      <c r="G102"/>
      <c r="H102" s="13"/>
      <c r="I102"/>
      <c r="J102"/>
      <c r="K102"/>
      <c r="L102" s="13"/>
      <c r="M102"/>
      <c r="N102"/>
      <c r="O102"/>
      <c r="P102"/>
      <c r="Q102"/>
      <c r="R102"/>
      <c r="S102"/>
    </row>
    <row r="103" spans="1:20" s="3" customFormat="1" x14ac:dyDescent="0.25">
      <c r="A103"/>
      <c r="B103"/>
      <c r="C103"/>
      <c r="D103"/>
      <c r="E103"/>
      <c r="F103"/>
      <c r="G103"/>
      <c r="H103" s="13"/>
      <c r="I103"/>
      <c r="J103"/>
      <c r="K103"/>
      <c r="L103" s="13"/>
      <c r="M103"/>
      <c r="N103"/>
      <c r="O103"/>
      <c r="P103"/>
      <c r="Q103"/>
      <c r="R103"/>
      <c r="S103"/>
      <c r="T103"/>
    </row>
    <row r="104" spans="1:20" s="3" customFormat="1" x14ac:dyDescent="0.25">
      <c r="A104"/>
      <c r="B104"/>
      <c r="C104"/>
      <c r="D104"/>
      <c r="E104"/>
      <c r="F104"/>
      <c r="G104"/>
      <c r="H104" s="13"/>
      <c r="I104"/>
      <c r="J104"/>
      <c r="K104"/>
      <c r="L104" s="13"/>
      <c r="M104"/>
      <c r="N104"/>
      <c r="O104"/>
      <c r="P104"/>
      <c r="Q104"/>
      <c r="R104"/>
      <c r="S104"/>
      <c r="T104"/>
    </row>
    <row r="105" spans="1:20" s="3" customFormat="1" x14ac:dyDescent="0.25">
      <c r="A105"/>
      <c r="B105"/>
      <c r="C105"/>
      <c r="D105"/>
      <c r="E105"/>
      <c r="F105"/>
      <c r="G105"/>
      <c r="H105" s="13"/>
      <c r="I105"/>
      <c r="J105"/>
      <c r="K105"/>
      <c r="L105" s="13"/>
      <c r="M105"/>
      <c r="N105"/>
      <c r="O105"/>
      <c r="P105"/>
      <c r="Q105"/>
      <c r="R105"/>
      <c r="S105"/>
      <c r="T105"/>
    </row>
    <row r="106" spans="1:20" s="3" customFormat="1" x14ac:dyDescent="0.25">
      <c r="A106"/>
      <c r="B106"/>
      <c r="C106"/>
      <c r="D106"/>
      <c r="E106"/>
      <c r="F106"/>
      <c r="G106"/>
      <c r="H106" s="13"/>
      <c r="I106"/>
      <c r="J106"/>
      <c r="K106"/>
      <c r="L106" s="13"/>
      <c r="M106"/>
      <c r="N106"/>
      <c r="O106"/>
      <c r="P106"/>
      <c r="Q106"/>
      <c r="R106"/>
      <c r="S106"/>
      <c r="T106"/>
    </row>
  </sheetData>
  <mergeCells count="20">
    <mergeCell ref="Q8:S8"/>
    <mergeCell ref="D42:D47"/>
    <mergeCell ref="A22:AA22"/>
    <mergeCell ref="A40:AA40"/>
    <mergeCell ref="Z5:AA5"/>
    <mergeCell ref="Z1:AA1"/>
    <mergeCell ref="A7:AA7"/>
    <mergeCell ref="U8:W8"/>
    <mergeCell ref="Y8:AA8"/>
    <mergeCell ref="A8:A9"/>
    <mergeCell ref="B8:B9"/>
    <mergeCell ref="C8:C9"/>
    <mergeCell ref="D8:D9"/>
    <mergeCell ref="E8:E9"/>
    <mergeCell ref="F8:F9"/>
    <mergeCell ref="I8:K8"/>
    <mergeCell ref="Z2:AA2"/>
    <mergeCell ref="Z3:AA3"/>
    <mergeCell ref="Z4:AA4"/>
    <mergeCell ref="M8:O8"/>
  </mergeCells>
  <pageMargins left="0.43307086614173229" right="0.39370078740157483" top="0.46" bottom="0.74803149606299213" header="0.31496062992125984" footer="0.31496062992125984"/>
  <pageSetup paperSize="9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9" workbookViewId="0">
      <selection activeCell="F33" sqref="F33"/>
    </sheetView>
  </sheetViews>
  <sheetFormatPr defaultRowHeight="15" x14ac:dyDescent="0.25"/>
  <cols>
    <col min="1" max="1" width="7.28515625" style="37" customWidth="1"/>
    <col min="2" max="2" width="41.28515625" customWidth="1"/>
    <col min="3" max="3" width="15.85546875" customWidth="1"/>
    <col min="4" max="4" width="14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F1" s="61" t="s">
        <v>75</v>
      </c>
      <c r="G1" s="61"/>
      <c r="H1" s="42"/>
      <c r="I1" s="42"/>
      <c r="J1" s="42"/>
      <c r="K1" s="42"/>
    </row>
    <row r="2" spans="1:12" ht="72.75" customHeight="1" x14ac:dyDescent="0.25">
      <c r="E2" s="61" t="s">
        <v>74</v>
      </c>
      <c r="F2" s="61"/>
      <c r="G2" s="61"/>
      <c r="H2" s="61"/>
      <c r="I2" s="42"/>
      <c r="J2" s="42"/>
      <c r="K2" s="42"/>
    </row>
    <row r="3" spans="1:12" ht="14.45" x14ac:dyDescent="0.3">
      <c r="F3" s="42"/>
      <c r="G3" s="42"/>
      <c r="H3" s="42"/>
      <c r="I3" s="42"/>
      <c r="J3" s="42"/>
      <c r="K3" s="42"/>
    </row>
    <row r="4" spans="1:12" x14ac:dyDescent="0.25">
      <c r="B4" s="62" t="s">
        <v>20</v>
      </c>
      <c r="C4" s="62"/>
      <c r="D4" s="62"/>
      <c r="E4" s="62"/>
      <c r="F4" s="62"/>
      <c r="G4" s="62"/>
    </row>
    <row r="5" spans="1:12" x14ac:dyDescent="0.25">
      <c r="B5" s="62"/>
      <c r="C5" s="62"/>
      <c r="D5" s="62"/>
      <c r="E5" s="62"/>
      <c r="F5" s="62"/>
      <c r="G5" s="62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60" t="s">
        <v>0</v>
      </c>
      <c r="B7" s="46" t="s">
        <v>1</v>
      </c>
      <c r="C7" s="47" t="s">
        <v>7</v>
      </c>
      <c r="D7" s="46" t="s">
        <v>4</v>
      </c>
      <c r="E7" s="46" t="s">
        <v>5</v>
      </c>
      <c r="F7" s="46"/>
      <c r="G7" s="46"/>
    </row>
    <row r="8" spans="1:12" ht="63" x14ac:dyDescent="0.25">
      <c r="A8" s="60"/>
      <c r="B8" s="46"/>
      <c r="C8" s="48"/>
      <c r="D8" s="46"/>
      <c r="E8" s="34" t="s">
        <v>6</v>
      </c>
      <c r="F8" s="35" t="s">
        <v>49</v>
      </c>
      <c r="G8" s="14" t="s">
        <v>19</v>
      </c>
    </row>
    <row r="9" spans="1:12" ht="15.6" x14ac:dyDescent="0.3">
      <c r="A9" s="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1.5" x14ac:dyDescent="0.25">
      <c r="A10" s="6"/>
      <c r="B10" s="14" t="s">
        <v>13</v>
      </c>
      <c r="C10" s="6">
        <f>SUM(E10:G10)</f>
        <v>0</v>
      </c>
      <c r="D10" s="9"/>
      <c r="E10" s="6">
        <f>E11+E12</f>
        <v>0</v>
      </c>
      <c r="F10" s="6">
        <f>F11+F12</f>
        <v>0</v>
      </c>
      <c r="G10" s="6">
        <f>G11+G12</f>
        <v>0</v>
      </c>
    </row>
    <row r="11" spans="1:12" ht="15.75" x14ac:dyDescent="0.25">
      <c r="A11" s="6"/>
      <c r="B11" s="14" t="s">
        <v>14</v>
      </c>
      <c r="C11" s="6">
        <f t="shared" ref="C11:C12" si="0">SUM(E11:G11)</f>
        <v>0</v>
      </c>
      <c r="D11" s="9"/>
      <c r="E11" s="6">
        <f>E14</f>
        <v>0</v>
      </c>
      <c r="F11" s="6">
        <f t="shared" ref="F11:G11" si="1">F14</f>
        <v>0</v>
      </c>
      <c r="G11" s="6">
        <f t="shared" si="1"/>
        <v>0</v>
      </c>
    </row>
    <row r="12" spans="1:12" ht="15.75" x14ac:dyDescent="0.25">
      <c r="A12" s="6"/>
      <c r="B12" s="14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x14ac:dyDescent="0.25">
      <c r="A13" s="46" t="s">
        <v>14</v>
      </c>
      <c r="B13" s="46"/>
      <c r="C13" s="46"/>
      <c r="D13" s="46"/>
      <c r="E13" s="46"/>
      <c r="F13" s="46"/>
      <c r="G13" s="46"/>
    </row>
    <row r="14" spans="1:12" ht="18" x14ac:dyDescent="0.35">
      <c r="A14" s="11">
        <v>1</v>
      </c>
      <c r="B14" s="17"/>
      <c r="C14" s="11">
        <f>SUM(E14:G14)</f>
        <v>0</v>
      </c>
      <c r="D14" s="17"/>
      <c r="E14" s="17">
        <f>SUM(E15:E30)</f>
        <v>0</v>
      </c>
      <c r="F14" s="17">
        <f>SUM(F15:F30)</f>
        <v>0</v>
      </c>
      <c r="G14" s="17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5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6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6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6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6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6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6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6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6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6"/>
      <c r="E24" s="9"/>
      <c r="F24" s="9"/>
      <c r="G24" s="9"/>
      <c r="L24" s="20"/>
    </row>
    <row r="25" spans="1:12" ht="31.5" x14ac:dyDescent="0.25">
      <c r="A25" s="6" t="s">
        <v>66</v>
      </c>
      <c r="B25" s="4" t="s">
        <v>35</v>
      </c>
      <c r="C25" s="6">
        <f t="shared" si="3"/>
        <v>0</v>
      </c>
      <c r="D25" s="56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6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6"/>
      <c r="E27" s="9"/>
      <c r="F27" s="9"/>
      <c r="G27" s="9"/>
    </row>
    <row r="28" spans="1:12" ht="173.25" x14ac:dyDescent="0.3">
      <c r="A28" s="6" t="s">
        <v>69</v>
      </c>
      <c r="B28" s="21" t="s">
        <v>38</v>
      </c>
      <c r="C28" s="6">
        <f t="shared" si="3"/>
        <v>0</v>
      </c>
      <c r="D28" s="56"/>
      <c r="E28" s="9"/>
      <c r="F28" s="9"/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0</v>
      </c>
      <c r="D29" s="56"/>
      <c r="E29" s="9"/>
      <c r="F29" s="9"/>
      <c r="G29" s="9"/>
    </row>
    <row r="30" spans="1:12" ht="141.75" x14ac:dyDescent="0.3">
      <c r="A30" s="6" t="s">
        <v>71</v>
      </c>
      <c r="B30" s="21" t="s">
        <v>52</v>
      </c>
      <c r="C30" s="6">
        <f t="shared" si="3"/>
        <v>0</v>
      </c>
      <c r="D30" s="57"/>
      <c r="E30" s="9"/>
      <c r="F30" s="9"/>
      <c r="G30" s="9"/>
      <c r="L30" s="20"/>
    </row>
    <row r="31" spans="1:12" ht="18.75" x14ac:dyDescent="0.3">
      <c r="A31" s="49" t="s">
        <v>15</v>
      </c>
      <c r="B31" s="58"/>
      <c r="C31" s="58"/>
      <c r="D31" s="58"/>
      <c r="E31" s="58"/>
      <c r="F31" s="58"/>
      <c r="G31" s="59"/>
      <c r="L31" s="20"/>
    </row>
    <row r="32" spans="1:12" ht="18.75" x14ac:dyDescent="0.3">
      <c r="A32" s="11">
        <v>2</v>
      </c>
      <c r="B32" s="17"/>
      <c r="C32" s="11">
        <f>C33+C35</f>
        <v>0</v>
      </c>
      <c r="D32" s="17"/>
      <c r="E32" s="17">
        <f>E33+E35</f>
        <v>0</v>
      </c>
      <c r="F32" s="11">
        <f>F33+F35</f>
        <v>0</v>
      </c>
      <c r="G32" s="17">
        <f t="shared" ref="G32" si="4">SUM(G35:G38)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2"/>
      <c r="E33" s="9"/>
      <c r="F33" s="9"/>
      <c r="G33" s="9"/>
    </row>
    <row r="34" spans="1:12" ht="126" x14ac:dyDescent="0.25">
      <c r="A34" s="6" t="s">
        <v>55</v>
      </c>
      <c r="B34" s="4" t="s">
        <v>39</v>
      </c>
      <c r="C34" s="6"/>
      <c r="D34" s="53"/>
      <c r="E34" s="9"/>
      <c r="F34" s="9"/>
      <c r="G34" s="9"/>
    </row>
    <row r="35" spans="1:12" ht="31.5" x14ac:dyDescent="0.3">
      <c r="A35" s="6" t="s">
        <v>54</v>
      </c>
      <c r="B35" s="4" t="s">
        <v>22</v>
      </c>
      <c r="C35" s="6">
        <f>C36+C37+C38</f>
        <v>0</v>
      </c>
      <c r="D35" s="53"/>
      <c r="E35" s="9">
        <f>E36+E37+E38</f>
        <v>0</v>
      </c>
      <c r="F35" s="9">
        <f>F36+F37+F38</f>
        <v>0</v>
      </c>
      <c r="G35" s="9">
        <f>G36+G37+G38</f>
        <v>0</v>
      </c>
      <c r="L35" s="20"/>
    </row>
    <row r="36" spans="1:12" ht="31.5" x14ac:dyDescent="0.25">
      <c r="A36" s="6"/>
      <c r="B36" s="38" t="s">
        <v>23</v>
      </c>
      <c r="C36" s="39">
        <f t="shared" si="3"/>
        <v>0</v>
      </c>
      <c r="D36" s="53"/>
      <c r="E36" s="40"/>
      <c r="F36" s="40"/>
      <c r="G36" s="40"/>
    </row>
    <row r="37" spans="1:12" ht="31.5" x14ac:dyDescent="0.25">
      <c r="A37" s="6"/>
      <c r="B37" s="38" t="s">
        <v>51</v>
      </c>
      <c r="C37" s="39">
        <f t="shared" si="3"/>
        <v>0</v>
      </c>
      <c r="D37" s="53"/>
      <c r="E37" s="40"/>
      <c r="F37" s="40"/>
      <c r="G37" s="40"/>
    </row>
    <row r="38" spans="1:12" ht="31.5" x14ac:dyDescent="0.25">
      <c r="A38" s="6"/>
      <c r="B38" s="38" t="s">
        <v>25</v>
      </c>
      <c r="C38" s="39">
        <f t="shared" si="3"/>
        <v>0</v>
      </c>
      <c r="D38" s="54"/>
      <c r="E38" s="40"/>
      <c r="F38" s="40"/>
      <c r="G38" s="40"/>
    </row>
    <row r="47" spans="1:12" x14ac:dyDescent="0.25">
      <c r="C47">
        <f>23525+20080</f>
        <v>43605</v>
      </c>
    </row>
    <row r="48" spans="1:12" x14ac:dyDescent="0.25">
      <c r="C48">
        <f>C47*4</f>
        <v>174420</v>
      </c>
    </row>
  </sheetData>
  <mergeCells count="12">
    <mergeCell ref="E2:H2"/>
    <mergeCell ref="F1:G1"/>
    <mergeCell ref="B4:G5"/>
    <mergeCell ref="D7:D8"/>
    <mergeCell ref="E7:G7"/>
    <mergeCell ref="D33:D38"/>
    <mergeCell ref="D15:D30"/>
    <mergeCell ref="A13:G13"/>
    <mergeCell ref="A31:G31"/>
    <mergeCell ref="A7:A8"/>
    <mergeCell ref="B7:B8"/>
    <mergeCell ref="C7:C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7" workbookViewId="0">
      <selection activeCell="F34" sqref="F34"/>
    </sheetView>
  </sheetViews>
  <sheetFormatPr defaultRowHeight="15" x14ac:dyDescent="0.25"/>
  <cols>
    <col min="1" max="1" width="4.5703125" customWidth="1"/>
    <col min="2" max="2" width="39.710937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E1" s="63" t="s">
        <v>76</v>
      </c>
      <c r="F1" s="63"/>
      <c r="G1" s="63"/>
      <c r="H1" s="63"/>
      <c r="I1" s="42"/>
      <c r="J1" s="42"/>
      <c r="K1" s="42"/>
    </row>
    <row r="2" spans="1:12" ht="96" customHeight="1" x14ac:dyDescent="0.25">
      <c r="E2" s="63" t="s">
        <v>74</v>
      </c>
      <c r="F2" s="63"/>
      <c r="G2" s="63"/>
      <c r="H2" s="63"/>
      <c r="I2" s="63"/>
      <c r="J2" s="42"/>
      <c r="K2" s="42"/>
    </row>
    <row r="3" spans="1:12" ht="36.75" customHeight="1" x14ac:dyDescent="0.3">
      <c r="F3" s="42"/>
      <c r="G3" s="42"/>
      <c r="H3" s="42"/>
      <c r="I3" s="42"/>
      <c r="J3" s="42"/>
      <c r="K3" s="42"/>
    </row>
    <row r="4" spans="1:12" x14ac:dyDescent="0.25">
      <c r="B4" s="62" t="s">
        <v>41</v>
      </c>
      <c r="C4" s="62"/>
      <c r="D4" s="62"/>
      <c r="E4" s="62"/>
      <c r="F4" s="62"/>
      <c r="G4" s="62"/>
    </row>
    <row r="5" spans="1:12" x14ac:dyDescent="0.25">
      <c r="B5" s="62"/>
      <c r="C5" s="62"/>
      <c r="D5" s="62"/>
      <c r="E5" s="62"/>
      <c r="F5" s="62"/>
      <c r="G5" s="62"/>
    </row>
    <row r="6" spans="1:12" ht="14.45" x14ac:dyDescent="0.3">
      <c r="B6" s="18"/>
      <c r="C6" s="19"/>
      <c r="D6" s="18"/>
      <c r="E6" s="18"/>
      <c r="F6" s="18"/>
      <c r="G6" s="18"/>
    </row>
    <row r="7" spans="1:12" ht="15.75" customHeight="1" x14ac:dyDescent="0.25">
      <c r="A7" s="46" t="s">
        <v>0</v>
      </c>
      <c r="B7" s="46" t="s">
        <v>1</v>
      </c>
      <c r="C7" s="47" t="s">
        <v>7</v>
      </c>
      <c r="D7" s="46" t="s">
        <v>4</v>
      </c>
      <c r="E7" s="46" t="s">
        <v>5</v>
      </c>
      <c r="F7" s="46"/>
      <c r="G7" s="46"/>
    </row>
    <row r="8" spans="1:12" ht="63" x14ac:dyDescent="0.25">
      <c r="A8" s="46"/>
      <c r="B8" s="46"/>
      <c r="C8" s="48"/>
      <c r="D8" s="46"/>
      <c r="E8" s="34" t="s">
        <v>6</v>
      </c>
      <c r="F8" s="35" t="s">
        <v>49</v>
      </c>
      <c r="G8" s="3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7.5" customHeight="1" x14ac:dyDescent="0.25">
      <c r="A10" s="6"/>
      <c r="B10" s="36" t="s">
        <v>13</v>
      </c>
      <c r="C10" s="6">
        <f>SUM(E10:G10)</f>
        <v>0</v>
      </c>
      <c r="D10" s="9"/>
      <c r="E10" s="6">
        <f>E11+E12</f>
        <v>0</v>
      </c>
      <c r="F10" s="6">
        <f>F11+F12</f>
        <v>0</v>
      </c>
      <c r="G10" s="6">
        <f>G11+G12</f>
        <v>0</v>
      </c>
    </row>
    <row r="11" spans="1:12" ht="18" customHeight="1" x14ac:dyDescent="0.25">
      <c r="A11" s="6"/>
      <c r="B11" s="36" t="s">
        <v>14</v>
      </c>
      <c r="C11" s="6">
        <f t="shared" ref="C11:C12" si="0">SUM(E11:G11)</f>
        <v>0</v>
      </c>
      <c r="D11" s="9"/>
      <c r="E11" s="6">
        <f>E14</f>
        <v>0</v>
      </c>
      <c r="F11" s="6">
        <f t="shared" ref="F11:G11" si="1">F14</f>
        <v>0</v>
      </c>
      <c r="G11" s="6">
        <f t="shared" si="1"/>
        <v>0</v>
      </c>
    </row>
    <row r="12" spans="1:12" ht="18.75" customHeight="1" x14ac:dyDescent="0.25">
      <c r="A12" s="6"/>
      <c r="B12" s="36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customHeight="1" x14ac:dyDescent="0.25">
      <c r="A13" s="46" t="s">
        <v>14</v>
      </c>
      <c r="B13" s="46"/>
      <c r="C13" s="46"/>
      <c r="D13" s="46"/>
      <c r="E13" s="46"/>
      <c r="F13" s="46"/>
      <c r="G13" s="46"/>
    </row>
    <row r="14" spans="1:12" ht="18" x14ac:dyDescent="0.35">
      <c r="A14" s="11">
        <v>1</v>
      </c>
      <c r="B14" s="36"/>
      <c r="C14" s="11">
        <f>SUM(E14:G14)</f>
        <v>0</v>
      </c>
      <c r="D14" s="36"/>
      <c r="E14" s="36">
        <f>SUM(E15:E30)</f>
        <v>0</v>
      </c>
      <c r="F14" s="36">
        <f>SUM(F15:F30)</f>
        <v>0</v>
      </c>
      <c r="G14" s="3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5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6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6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6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6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6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6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6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6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6"/>
      <c r="E24" s="9"/>
      <c r="F24" s="9"/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56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6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6"/>
      <c r="E27" s="9"/>
      <c r="F27" s="9"/>
      <c r="G27" s="9"/>
    </row>
    <row r="28" spans="1:12" ht="189" x14ac:dyDescent="0.3">
      <c r="A28" s="6" t="s">
        <v>69</v>
      </c>
      <c r="B28" s="21" t="s">
        <v>38</v>
      </c>
      <c r="C28" s="6">
        <f t="shared" si="3"/>
        <v>0</v>
      </c>
      <c r="D28" s="56"/>
      <c r="E28" s="9"/>
      <c r="F28" s="9"/>
      <c r="G28" s="9"/>
      <c r="L28" s="20"/>
    </row>
    <row r="29" spans="1:12" ht="141.75" x14ac:dyDescent="0.25">
      <c r="A29" s="6" t="s">
        <v>70</v>
      </c>
      <c r="B29" s="4" t="s">
        <v>39</v>
      </c>
      <c r="C29" s="6">
        <f t="shared" si="3"/>
        <v>0</v>
      </c>
      <c r="D29" s="56"/>
      <c r="E29" s="9"/>
      <c r="F29" s="9"/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7"/>
      <c r="E30" s="9"/>
      <c r="F30" s="9"/>
      <c r="G30" s="9"/>
      <c r="L30" s="20"/>
    </row>
    <row r="31" spans="1:12" ht="18.75" customHeight="1" x14ac:dyDescent="0.3">
      <c r="A31" s="49" t="s">
        <v>15</v>
      </c>
      <c r="B31" s="58"/>
      <c r="C31" s="58"/>
      <c r="D31" s="58"/>
      <c r="E31" s="58"/>
      <c r="F31" s="58"/>
      <c r="G31" s="59"/>
      <c r="L31" s="20"/>
    </row>
    <row r="32" spans="1:12" ht="18.75" x14ac:dyDescent="0.3">
      <c r="A32" s="11">
        <v>2</v>
      </c>
      <c r="B32" s="36"/>
      <c r="C32" s="11">
        <f>C33+C34+C35</f>
        <v>0</v>
      </c>
      <c r="D32" s="36"/>
      <c r="E32" s="11">
        <f>E33+E34+E35</f>
        <v>0</v>
      </c>
      <c r="F32" s="11">
        <f>F33+F34+F35</f>
        <v>0</v>
      </c>
      <c r="G32" s="11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2"/>
      <c r="E33" s="9"/>
      <c r="F33" s="9"/>
      <c r="G33" s="9"/>
    </row>
    <row r="34" spans="1:12" ht="141.75" x14ac:dyDescent="0.3">
      <c r="A34" s="6" t="s">
        <v>55</v>
      </c>
      <c r="B34" s="4" t="s">
        <v>39</v>
      </c>
      <c r="C34" s="6"/>
      <c r="D34" s="53"/>
      <c r="E34" s="9"/>
      <c r="F34" s="9"/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3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38" t="s">
        <v>23</v>
      </c>
      <c r="C36" s="39">
        <f t="shared" si="3"/>
        <v>0</v>
      </c>
      <c r="D36" s="53"/>
      <c r="E36" s="40"/>
      <c r="F36" s="40"/>
      <c r="G36" s="40"/>
    </row>
    <row r="37" spans="1:12" ht="47.25" x14ac:dyDescent="0.25">
      <c r="A37" s="6"/>
      <c r="B37" s="38" t="s">
        <v>51</v>
      </c>
      <c r="C37" s="39">
        <f t="shared" si="3"/>
        <v>0</v>
      </c>
      <c r="D37" s="53"/>
      <c r="E37" s="40"/>
      <c r="F37" s="40"/>
      <c r="G37" s="40"/>
    </row>
    <row r="38" spans="1:12" ht="31.5" x14ac:dyDescent="0.25">
      <c r="A38" s="6"/>
      <c r="B38" s="38" t="s">
        <v>25</v>
      </c>
      <c r="C38" s="39">
        <f t="shared" si="3"/>
        <v>0</v>
      </c>
      <c r="D38" s="54"/>
      <c r="E38" s="40"/>
      <c r="F38" s="40"/>
      <c r="G38" s="40"/>
    </row>
  </sheetData>
  <mergeCells count="12">
    <mergeCell ref="E1:H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  <mergeCell ref="E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33" workbookViewId="0">
      <selection activeCell="E19" sqref="E19"/>
    </sheetView>
  </sheetViews>
  <sheetFormatPr defaultRowHeight="15" x14ac:dyDescent="0.25"/>
  <cols>
    <col min="1" max="1" width="4.5703125" customWidth="1"/>
    <col min="2" max="2" width="39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F1" s="61" t="s">
        <v>77</v>
      </c>
      <c r="G1" s="61"/>
      <c r="H1" s="42"/>
      <c r="I1" s="42"/>
      <c r="J1" s="42"/>
      <c r="K1" s="42"/>
    </row>
    <row r="2" spans="1:12" ht="74.25" customHeight="1" x14ac:dyDescent="0.25">
      <c r="E2" s="61" t="s">
        <v>74</v>
      </c>
      <c r="F2" s="61"/>
      <c r="G2" s="61"/>
      <c r="H2" s="61"/>
      <c r="I2" s="42"/>
      <c r="J2" s="42"/>
      <c r="K2" s="42"/>
    </row>
    <row r="3" spans="1:12" ht="14.45" x14ac:dyDescent="0.3">
      <c r="F3" s="42"/>
      <c r="G3" s="42"/>
      <c r="H3" s="42"/>
      <c r="I3" s="42"/>
      <c r="J3" s="42"/>
      <c r="K3" s="42"/>
    </row>
    <row r="4" spans="1:12" x14ac:dyDescent="0.25">
      <c r="B4" s="62" t="s">
        <v>42</v>
      </c>
      <c r="C4" s="62"/>
      <c r="D4" s="62"/>
      <c r="E4" s="62"/>
      <c r="F4" s="62"/>
      <c r="G4" s="62"/>
    </row>
    <row r="5" spans="1:12" x14ac:dyDescent="0.25">
      <c r="B5" s="62"/>
      <c r="C5" s="62"/>
      <c r="D5" s="62"/>
      <c r="E5" s="62"/>
      <c r="F5" s="62"/>
      <c r="G5" s="62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46" t="s">
        <v>0</v>
      </c>
      <c r="B7" s="46" t="s">
        <v>1</v>
      </c>
      <c r="C7" s="47" t="s">
        <v>7</v>
      </c>
      <c r="D7" s="46" t="s">
        <v>4</v>
      </c>
      <c r="E7" s="46" t="s">
        <v>5</v>
      </c>
      <c r="F7" s="46"/>
      <c r="G7" s="46"/>
    </row>
    <row r="8" spans="1:12" ht="63" x14ac:dyDescent="0.25">
      <c r="A8" s="46"/>
      <c r="B8" s="46"/>
      <c r="C8" s="48"/>
      <c r="D8" s="46"/>
      <c r="E8" s="34" t="s">
        <v>6</v>
      </c>
      <c r="F8" s="35" t="s">
        <v>49</v>
      </c>
      <c r="G8" s="3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1.5" x14ac:dyDescent="0.25">
      <c r="A10" s="6"/>
      <c r="B10" s="36" t="s">
        <v>13</v>
      </c>
      <c r="C10" s="6">
        <f>SUM(E10:G10)</f>
        <v>50630</v>
      </c>
      <c r="D10" s="9"/>
      <c r="E10" s="6">
        <f>E11+E12</f>
        <v>204</v>
      </c>
      <c r="F10" s="6">
        <f>F11+F12</f>
        <v>50426</v>
      </c>
      <c r="G10" s="6">
        <f>G11+G12</f>
        <v>0</v>
      </c>
    </row>
    <row r="11" spans="1:12" ht="15.75" x14ac:dyDescent="0.25">
      <c r="A11" s="6"/>
      <c r="B11" s="36" t="s">
        <v>14</v>
      </c>
      <c r="C11" s="6">
        <f t="shared" ref="C11:C12" si="0">SUM(E11:G11)</f>
        <v>47623</v>
      </c>
      <c r="D11" s="9"/>
      <c r="E11" s="6">
        <f>E14</f>
        <v>204</v>
      </c>
      <c r="F11" s="6">
        <f t="shared" ref="F11:G11" si="1">F14</f>
        <v>47419</v>
      </c>
      <c r="G11" s="6">
        <f t="shared" si="1"/>
        <v>0</v>
      </c>
    </row>
    <row r="12" spans="1:12" ht="15.75" x14ac:dyDescent="0.25">
      <c r="A12" s="6"/>
      <c r="B12" s="36" t="s">
        <v>15</v>
      </c>
      <c r="C12" s="6">
        <f t="shared" si="0"/>
        <v>3007</v>
      </c>
      <c r="D12" s="9"/>
      <c r="E12" s="6">
        <f>E32</f>
        <v>0</v>
      </c>
      <c r="F12" s="6">
        <f t="shared" ref="F12:G12" si="2">F32</f>
        <v>3007</v>
      </c>
      <c r="G12" s="6">
        <f t="shared" si="2"/>
        <v>0</v>
      </c>
    </row>
    <row r="13" spans="1:12" ht="15.75" customHeight="1" x14ac:dyDescent="0.25">
      <c r="A13" s="46" t="s">
        <v>14</v>
      </c>
      <c r="B13" s="46"/>
      <c r="C13" s="46"/>
      <c r="D13" s="46"/>
      <c r="E13" s="46"/>
      <c r="F13" s="46"/>
      <c r="G13" s="46"/>
    </row>
    <row r="14" spans="1:12" ht="18" x14ac:dyDescent="0.35">
      <c r="A14" s="11">
        <v>1</v>
      </c>
      <c r="B14" s="36"/>
      <c r="C14" s="11">
        <f>SUM(E14:G14)</f>
        <v>47623</v>
      </c>
      <c r="D14" s="36"/>
      <c r="E14" s="36">
        <f>SUM(E15:E30)</f>
        <v>204</v>
      </c>
      <c r="F14" s="36">
        <f>SUM(F15:F30)</f>
        <v>47419</v>
      </c>
      <c r="G14" s="3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5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6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6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6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997</v>
      </c>
      <c r="D19" s="56"/>
      <c r="E19" s="9">
        <v>204</v>
      </c>
      <c r="F19" s="9">
        <v>793</v>
      </c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400</v>
      </c>
      <c r="D20" s="56"/>
      <c r="E20" s="9"/>
      <c r="F20" s="9">
        <v>400</v>
      </c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6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6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6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6"/>
      <c r="E24" s="9"/>
      <c r="F24" s="9"/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56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6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6"/>
      <c r="E27" s="9"/>
      <c r="F27" s="9"/>
      <c r="G27" s="9"/>
    </row>
    <row r="28" spans="1:12" ht="189" x14ac:dyDescent="0.3">
      <c r="A28" s="6" t="s">
        <v>69</v>
      </c>
      <c r="B28" s="21" t="s">
        <v>38</v>
      </c>
      <c r="C28" s="6">
        <f t="shared" si="3"/>
        <v>4678</v>
      </c>
      <c r="D28" s="56"/>
      <c r="E28" s="9"/>
      <c r="F28" s="9">
        <v>4678</v>
      </c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30076</v>
      </c>
      <c r="D29" s="56"/>
      <c r="E29" s="9"/>
      <c r="F29" s="9">
        <v>30076</v>
      </c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11472</v>
      </c>
      <c r="D30" s="57"/>
      <c r="E30" s="9"/>
      <c r="F30" s="9">
        <v>11472</v>
      </c>
      <c r="G30" s="9"/>
      <c r="L30" s="20"/>
    </row>
    <row r="31" spans="1:12" ht="18.75" customHeight="1" x14ac:dyDescent="0.3">
      <c r="A31" s="49" t="s">
        <v>15</v>
      </c>
      <c r="B31" s="58"/>
      <c r="C31" s="58"/>
      <c r="D31" s="58"/>
      <c r="E31" s="58"/>
      <c r="F31" s="58"/>
      <c r="G31" s="59"/>
      <c r="L31" s="20"/>
    </row>
    <row r="32" spans="1:12" ht="18" x14ac:dyDescent="0.35">
      <c r="A32" s="11">
        <v>2</v>
      </c>
      <c r="B32" s="36"/>
      <c r="C32" s="11">
        <f>C33+C34+C35</f>
        <v>0</v>
      </c>
      <c r="D32" s="36"/>
      <c r="E32" s="11">
        <f>E33+E34+E35</f>
        <v>0</v>
      </c>
      <c r="F32" s="11">
        <f>F33+F34+F35</f>
        <v>3007</v>
      </c>
      <c r="G32" s="11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2"/>
      <c r="E33" s="9"/>
      <c r="F33" s="9"/>
      <c r="G33" s="9"/>
    </row>
    <row r="34" spans="1:12" ht="126" x14ac:dyDescent="0.3">
      <c r="A34" s="6" t="s">
        <v>55</v>
      </c>
      <c r="B34" s="4" t="s">
        <v>39</v>
      </c>
      <c r="C34" s="6"/>
      <c r="D34" s="53"/>
      <c r="E34" s="9"/>
      <c r="F34" s="9">
        <v>3007</v>
      </c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3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38" t="s">
        <v>23</v>
      </c>
      <c r="C36" s="39">
        <f t="shared" si="3"/>
        <v>0</v>
      </c>
      <c r="D36" s="53"/>
      <c r="E36" s="40"/>
      <c r="F36" s="40"/>
      <c r="G36" s="40"/>
    </row>
    <row r="37" spans="1:12" ht="47.25" x14ac:dyDescent="0.25">
      <c r="A37" s="6"/>
      <c r="B37" s="38" t="s">
        <v>51</v>
      </c>
      <c r="C37" s="39">
        <f t="shared" si="3"/>
        <v>0</v>
      </c>
      <c r="D37" s="53"/>
      <c r="E37" s="40"/>
      <c r="F37" s="40"/>
      <c r="G37" s="40"/>
    </row>
    <row r="38" spans="1:12" ht="31.5" x14ac:dyDescent="0.25">
      <c r="A38" s="6"/>
      <c r="B38" s="38" t="s">
        <v>25</v>
      </c>
      <c r="C38" s="39">
        <f t="shared" si="3"/>
        <v>0</v>
      </c>
      <c r="D38" s="54"/>
      <c r="E38" s="40"/>
      <c r="F38" s="40"/>
      <c r="G38" s="40"/>
    </row>
  </sheetData>
  <mergeCells count="12">
    <mergeCell ref="F1:G1"/>
    <mergeCell ref="E2:H2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D2" sqref="D2:G2"/>
    </sheetView>
  </sheetViews>
  <sheetFormatPr defaultRowHeight="15" x14ac:dyDescent="0.25"/>
  <cols>
    <col min="1" max="1" width="4.5703125" customWidth="1"/>
    <col min="2" max="2" width="39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E1" s="61" t="s">
        <v>78</v>
      </c>
      <c r="F1" s="61"/>
      <c r="G1" s="42"/>
      <c r="H1" s="42"/>
      <c r="I1" s="42"/>
      <c r="J1" s="42"/>
      <c r="K1" s="42"/>
    </row>
    <row r="2" spans="1:12" ht="54" customHeight="1" x14ac:dyDescent="0.25">
      <c r="D2" s="61" t="s">
        <v>74</v>
      </c>
      <c r="E2" s="61"/>
      <c r="F2" s="61"/>
      <c r="G2" s="61"/>
      <c r="H2" s="42"/>
      <c r="I2" s="42"/>
      <c r="J2" s="42"/>
      <c r="K2" s="42"/>
    </row>
    <row r="3" spans="1:12" ht="14.45" x14ac:dyDescent="0.3">
      <c r="F3" s="42"/>
      <c r="G3" s="42"/>
      <c r="H3" s="42"/>
      <c r="I3" s="42"/>
      <c r="J3" s="42"/>
      <c r="K3" s="42"/>
    </row>
    <row r="4" spans="1:12" x14ac:dyDescent="0.25">
      <c r="B4" s="62" t="s">
        <v>42</v>
      </c>
      <c r="C4" s="62"/>
      <c r="D4" s="62"/>
      <c r="E4" s="62"/>
      <c r="F4" s="62"/>
      <c r="G4" s="62"/>
    </row>
    <row r="5" spans="1:12" x14ac:dyDescent="0.25">
      <c r="B5" s="62"/>
      <c r="C5" s="62"/>
      <c r="D5" s="62"/>
      <c r="E5" s="62"/>
      <c r="F5" s="62"/>
      <c r="G5" s="62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46" t="s">
        <v>0</v>
      </c>
      <c r="B7" s="46" t="s">
        <v>1</v>
      </c>
      <c r="C7" s="47" t="s">
        <v>7</v>
      </c>
      <c r="D7" s="46" t="s">
        <v>4</v>
      </c>
      <c r="E7" s="46" t="s">
        <v>5</v>
      </c>
      <c r="F7" s="46"/>
      <c r="G7" s="46"/>
    </row>
    <row r="8" spans="1:12" ht="63" x14ac:dyDescent="0.25">
      <c r="A8" s="46"/>
      <c r="B8" s="46"/>
      <c r="C8" s="48"/>
      <c r="D8" s="46"/>
      <c r="E8" s="34" t="s">
        <v>6</v>
      </c>
      <c r="F8" s="35" t="s">
        <v>49</v>
      </c>
      <c r="G8" s="3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8</v>
      </c>
    </row>
    <row r="10" spans="1:12" ht="31.5" x14ac:dyDescent="0.25">
      <c r="A10" s="6"/>
      <c r="B10" s="36" t="s">
        <v>13</v>
      </c>
      <c r="C10" s="6">
        <f>SUM(E10:G10)</f>
        <v>66295</v>
      </c>
      <c r="D10" s="9"/>
      <c r="E10" s="6">
        <f>E11+E12</f>
        <v>215</v>
      </c>
      <c r="F10" s="6">
        <f>F11+F12</f>
        <v>66080</v>
      </c>
      <c r="G10" s="6">
        <f>G11+G12</f>
        <v>0</v>
      </c>
    </row>
    <row r="11" spans="1:12" ht="15.75" x14ac:dyDescent="0.25">
      <c r="A11" s="6"/>
      <c r="B11" s="36" t="s">
        <v>14</v>
      </c>
      <c r="C11" s="6">
        <f t="shared" ref="C11:C12" si="0">SUM(E11:G11)</f>
        <v>61785</v>
      </c>
      <c r="D11" s="9"/>
      <c r="E11" s="6">
        <f>E14</f>
        <v>215</v>
      </c>
      <c r="F11" s="6">
        <f t="shared" ref="F11:G11" si="1">F14</f>
        <v>61570</v>
      </c>
      <c r="G11" s="6">
        <f t="shared" si="1"/>
        <v>0</v>
      </c>
    </row>
    <row r="12" spans="1:12" ht="15.75" x14ac:dyDescent="0.25">
      <c r="A12" s="6"/>
      <c r="B12" s="36" t="s">
        <v>15</v>
      </c>
      <c r="C12" s="6">
        <f t="shared" si="0"/>
        <v>4510</v>
      </c>
      <c r="D12" s="9"/>
      <c r="E12" s="6">
        <f>E32</f>
        <v>0</v>
      </c>
      <c r="F12" s="6">
        <f t="shared" ref="F12:G12" si="2">F32</f>
        <v>4510</v>
      </c>
      <c r="G12" s="6">
        <f t="shared" si="2"/>
        <v>0</v>
      </c>
    </row>
    <row r="13" spans="1:12" ht="15.75" customHeight="1" x14ac:dyDescent="0.25">
      <c r="A13" s="46" t="s">
        <v>14</v>
      </c>
      <c r="B13" s="46"/>
      <c r="C13" s="46"/>
      <c r="D13" s="46"/>
      <c r="E13" s="46"/>
      <c r="F13" s="46"/>
      <c r="G13" s="46"/>
    </row>
    <row r="14" spans="1:12" ht="18" x14ac:dyDescent="0.35">
      <c r="A14" s="11">
        <v>1</v>
      </c>
      <c r="B14" s="36"/>
      <c r="C14" s="11">
        <f>SUM(E14:G14)</f>
        <v>61785</v>
      </c>
      <c r="D14" s="36"/>
      <c r="E14" s="36">
        <f>SUM(E15:E30)</f>
        <v>215</v>
      </c>
      <c r="F14" s="36">
        <f>SUM(F15:F30)</f>
        <v>61570</v>
      </c>
      <c r="G14" s="3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5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6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6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6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6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6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6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6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570</v>
      </c>
      <c r="D23" s="56"/>
      <c r="E23" s="9"/>
      <c r="F23" s="9">
        <v>570</v>
      </c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400</v>
      </c>
      <c r="D24" s="56"/>
      <c r="E24" s="9"/>
      <c r="F24" s="9">
        <v>400</v>
      </c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497</v>
      </c>
      <c r="D25" s="56"/>
      <c r="E25" s="9">
        <v>215</v>
      </c>
      <c r="F25" s="9">
        <v>282</v>
      </c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174</v>
      </c>
      <c r="D26" s="56"/>
      <c r="E26" s="9"/>
      <c r="F26" s="9">
        <v>174</v>
      </c>
      <c r="G26" s="9"/>
      <c r="L26" s="20"/>
    </row>
    <row r="27" spans="1:12" ht="78.75" x14ac:dyDescent="0.25">
      <c r="A27" s="6" t="s">
        <v>68</v>
      </c>
      <c r="B27" s="4" t="s">
        <v>37</v>
      </c>
      <c r="C27" s="6">
        <f t="shared" si="3"/>
        <v>0</v>
      </c>
      <c r="D27" s="56"/>
      <c r="E27" s="9"/>
      <c r="F27" s="9"/>
      <c r="G27" s="9"/>
    </row>
    <row r="28" spans="1:12" ht="204.75" x14ac:dyDescent="0.3">
      <c r="A28" s="6" t="s">
        <v>69</v>
      </c>
      <c r="B28" s="21" t="s">
        <v>38</v>
      </c>
      <c r="C28" s="6">
        <f t="shared" si="3"/>
        <v>0</v>
      </c>
      <c r="D28" s="56"/>
      <c r="E28" s="9"/>
      <c r="F28" s="9"/>
      <c r="G28" s="9"/>
      <c r="L28" s="20"/>
    </row>
    <row r="29" spans="1:12" ht="141.75" x14ac:dyDescent="0.25">
      <c r="A29" s="6" t="s">
        <v>70</v>
      </c>
      <c r="B29" s="4" t="s">
        <v>39</v>
      </c>
      <c r="C29" s="6">
        <f t="shared" si="3"/>
        <v>60144</v>
      </c>
      <c r="D29" s="56"/>
      <c r="E29" s="9"/>
      <c r="F29" s="9">
        <v>60144</v>
      </c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7"/>
      <c r="E30" s="9"/>
      <c r="F30" s="9"/>
      <c r="G30" s="9"/>
      <c r="L30" s="20"/>
    </row>
    <row r="31" spans="1:12" ht="18.75" customHeight="1" x14ac:dyDescent="0.3">
      <c r="A31" s="49" t="s">
        <v>15</v>
      </c>
      <c r="B31" s="58"/>
      <c r="C31" s="58"/>
      <c r="D31" s="58"/>
      <c r="E31" s="58"/>
      <c r="F31" s="58"/>
      <c r="G31" s="59"/>
      <c r="L31" s="20"/>
    </row>
    <row r="32" spans="1:12" ht="18.75" x14ac:dyDescent="0.3">
      <c r="A32" s="11">
        <v>2</v>
      </c>
      <c r="B32" s="36"/>
      <c r="C32" s="11">
        <f>C33+C34+C35</f>
        <v>0</v>
      </c>
      <c r="D32" s="36"/>
      <c r="E32" s="11">
        <f>E33+E34+E35</f>
        <v>0</v>
      </c>
      <c r="F32" s="11">
        <f>F33+F34+F35</f>
        <v>4510</v>
      </c>
      <c r="G32" s="11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2"/>
      <c r="E33" s="9"/>
      <c r="F33" s="9"/>
      <c r="G33" s="9"/>
    </row>
    <row r="34" spans="1:12" ht="141.75" x14ac:dyDescent="0.3">
      <c r="A34" s="6" t="s">
        <v>55</v>
      </c>
      <c r="B34" s="4" t="s">
        <v>39</v>
      </c>
      <c r="C34" s="6"/>
      <c r="D34" s="53"/>
      <c r="E34" s="9"/>
      <c r="F34" s="9">
        <v>4510</v>
      </c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3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38" t="s">
        <v>23</v>
      </c>
      <c r="C36" s="39">
        <f t="shared" si="3"/>
        <v>0</v>
      </c>
      <c r="D36" s="53"/>
      <c r="E36" s="40"/>
      <c r="F36" s="40"/>
      <c r="G36" s="40"/>
    </row>
    <row r="37" spans="1:12" ht="47.25" x14ac:dyDescent="0.25">
      <c r="A37" s="6"/>
      <c r="B37" s="38" t="s">
        <v>51</v>
      </c>
      <c r="C37" s="39">
        <f t="shared" si="3"/>
        <v>0</v>
      </c>
      <c r="D37" s="53"/>
      <c r="E37" s="40"/>
      <c r="F37" s="40"/>
      <c r="G37" s="40"/>
    </row>
    <row r="38" spans="1:12" ht="31.5" x14ac:dyDescent="0.25">
      <c r="A38" s="6"/>
      <c r="B38" s="38" t="s">
        <v>25</v>
      </c>
      <c r="C38" s="39">
        <f t="shared" si="3"/>
        <v>0</v>
      </c>
      <c r="D38" s="54"/>
      <c r="E38" s="40"/>
      <c r="F38" s="40"/>
      <c r="G38" s="40"/>
    </row>
  </sheetData>
  <mergeCells count="12">
    <mergeCell ref="D2:G2"/>
    <mergeCell ref="E1:F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D2" sqref="D2:G2"/>
    </sheetView>
  </sheetViews>
  <sheetFormatPr defaultRowHeight="15" x14ac:dyDescent="0.25"/>
  <cols>
    <col min="1" max="1" width="4.5703125" customWidth="1"/>
    <col min="2" max="2" width="41.140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E1" s="61" t="s">
        <v>79</v>
      </c>
      <c r="F1" s="61"/>
      <c r="G1" s="42"/>
      <c r="H1" s="42"/>
      <c r="I1" s="42"/>
      <c r="J1" s="42"/>
      <c r="K1" s="42"/>
    </row>
    <row r="2" spans="1:12" ht="63" customHeight="1" x14ac:dyDescent="0.25">
      <c r="D2" s="61" t="s">
        <v>74</v>
      </c>
      <c r="E2" s="61"/>
      <c r="F2" s="61"/>
      <c r="G2" s="61"/>
      <c r="H2" s="42"/>
      <c r="I2" s="42"/>
      <c r="J2" s="42"/>
      <c r="K2" s="42"/>
    </row>
    <row r="3" spans="1:12" ht="14.45" x14ac:dyDescent="0.3">
      <c r="F3" s="42"/>
      <c r="G3" s="42"/>
      <c r="H3" s="42"/>
      <c r="I3" s="42"/>
      <c r="J3" s="42"/>
      <c r="K3" s="42"/>
    </row>
    <row r="4" spans="1:12" x14ac:dyDescent="0.25">
      <c r="B4" s="62" t="s">
        <v>42</v>
      </c>
      <c r="C4" s="62"/>
      <c r="D4" s="62"/>
      <c r="E4" s="62"/>
      <c r="F4" s="62"/>
      <c r="G4" s="62"/>
    </row>
    <row r="5" spans="1:12" x14ac:dyDescent="0.25">
      <c r="B5" s="62"/>
      <c r="C5" s="62"/>
      <c r="D5" s="62"/>
      <c r="E5" s="62"/>
      <c r="F5" s="62"/>
      <c r="G5" s="62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46" t="s">
        <v>0</v>
      </c>
      <c r="B7" s="46" t="s">
        <v>1</v>
      </c>
      <c r="C7" s="47" t="s">
        <v>7</v>
      </c>
      <c r="D7" s="46" t="s">
        <v>4</v>
      </c>
      <c r="E7" s="46" t="s">
        <v>5</v>
      </c>
      <c r="F7" s="46"/>
      <c r="G7" s="46"/>
    </row>
    <row r="8" spans="1:12" ht="63" x14ac:dyDescent="0.25">
      <c r="A8" s="46"/>
      <c r="B8" s="46"/>
      <c r="C8" s="48"/>
      <c r="D8" s="46"/>
      <c r="E8" s="34" t="s">
        <v>6</v>
      </c>
      <c r="F8" s="35" t="s">
        <v>49</v>
      </c>
      <c r="G8" s="3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8</v>
      </c>
    </row>
    <row r="10" spans="1:12" ht="31.5" x14ac:dyDescent="0.25">
      <c r="A10" s="6"/>
      <c r="B10" s="36" t="s">
        <v>13</v>
      </c>
      <c r="C10" s="6">
        <f>SUM(E10:G10)</f>
        <v>59306</v>
      </c>
      <c r="D10" s="9"/>
      <c r="E10" s="6">
        <f>E11+E12</f>
        <v>185</v>
      </c>
      <c r="F10" s="6">
        <f>F11+F12</f>
        <v>59121</v>
      </c>
      <c r="G10" s="6">
        <f>G11+G12</f>
        <v>0</v>
      </c>
    </row>
    <row r="11" spans="1:12" ht="15.75" x14ac:dyDescent="0.25">
      <c r="A11" s="6"/>
      <c r="B11" s="36" t="s">
        <v>14</v>
      </c>
      <c r="C11" s="6">
        <f t="shared" ref="C11:C12" si="0">SUM(E11:G11)</f>
        <v>53772</v>
      </c>
      <c r="D11" s="9"/>
      <c r="E11" s="6">
        <f>E14</f>
        <v>185</v>
      </c>
      <c r="F11" s="6">
        <f t="shared" ref="F11:G11" si="1">F14</f>
        <v>53587</v>
      </c>
      <c r="G11" s="6">
        <f t="shared" si="1"/>
        <v>0</v>
      </c>
    </row>
    <row r="12" spans="1:12" ht="15.75" x14ac:dyDescent="0.25">
      <c r="A12" s="6"/>
      <c r="B12" s="36" t="s">
        <v>15</v>
      </c>
      <c r="C12" s="6">
        <f t="shared" si="0"/>
        <v>5534</v>
      </c>
      <c r="D12" s="9"/>
      <c r="E12" s="6">
        <f>E32</f>
        <v>0</v>
      </c>
      <c r="F12" s="6">
        <f t="shared" ref="F12:G12" si="2">F32</f>
        <v>5534</v>
      </c>
      <c r="G12" s="6">
        <f t="shared" si="2"/>
        <v>0</v>
      </c>
    </row>
    <row r="13" spans="1:12" ht="15.75" customHeight="1" x14ac:dyDescent="0.25">
      <c r="A13" s="46" t="s">
        <v>14</v>
      </c>
      <c r="B13" s="46"/>
      <c r="C13" s="46"/>
      <c r="D13" s="46"/>
      <c r="E13" s="46"/>
      <c r="F13" s="46"/>
      <c r="G13" s="46"/>
    </row>
    <row r="14" spans="1:12" ht="18" x14ac:dyDescent="0.35">
      <c r="A14" s="11">
        <v>1</v>
      </c>
      <c r="B14" s="36"/>
      <c r="C14" s="11">
        <f>SUM(E14:G14)</f>
        <v>53772</v>
      </c>
      <c r="D14" s="36"/>
      <c r="E14" s="36">
        <f>SUM(E15:E30)</f>
        <v>185</v>
      </c>
      <c r="F14" s="36">
        <f>SUM(F15:F30)</f>
        <v>53587</v>
      </c>
      <c r="G14" s="3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5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6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6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6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6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6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6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6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6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6"/>
      <c r="E24" s="9"/>
      <c r="F24" s="9"/>
      <c r="G24" s="9"/>
      <c r="L24" s="20"/>
    </row>
    <row r="25" spans="1:12" ht="31.5" x14ac:dyDescent="0.25">
      <c r="A25" s="6" t="s">
        <v>66</v>
      </c>
      <c r="B25" s="4" t="s">
        <v>35</v>
      </c>
      <c r="C25" s="6">
        <f t="shared" si="3"/>
        <v>0</v>
      </c>
      <c r="D25" s="56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6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978</v>
      </c>
      <c r="D27" s="56"/>
      <c r="E27" s="9">
        <v>185</v>
      </c>
      <c r="F27" s="9">
        <v>793</v>
      </c>
      <c r="G27" s="9"/>
    </row>
    <row r="28" spans="1:12" ht="173.25" x14ac:dyDescent="0.3">
      <c r="A28" s="6" t="s">
        <v>69</v>
      </c>
      <c r="B28" s="21" t="s">
        <v>38</v>
      </c>
      <c r="C28" s="6">
        <f t="shared" si="3"/>
        <v>4678</v>
      </c>
      <c r="D28" s="56"/>
      <c r="E28" s="9"/>
      <c r="F28" s="9">
        <v>4678</v>
      </c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48116</v>
      </c>
      <c r="D29" s="56"/>
      <c r="E29" s="9"/>
      <c r="F29" s="9">
        <v>48116</v>
      </c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7"/>
      <c r="E30" s="9"/>
      <c r="F30" s="9"/>
      <c r="G30" s="9"/>
      <c r="L30" s="20"/>
    </row>
    <row r="31" spans="1:12" ht="18.75" customHeight="1" x14ac:dyDescent="0.3">
      <c r="A31" s="49" t="s">
        <v>15</v>
      </c>
      <c r="B31" s="58"/>
      <c r="C31" s="58"/>
      <c r="D31" s="58"/>
      <c r="E31" s="58"/>
      <c r="F31" s="58"/>
      <c r="G31" s="59"/>
      <c r="L31" s="20"/>
    </row>
    <row r="32" spans="1:12" ht="18.75" x14ac:dyDescent="0.3">
      <c r="A32" s="11">
        <v>2</v>
      </c>
      <c r="B32" s="36"/>
      <c r="C32" s="11">
        <f>C33+C34+C35</f>
        <v>0</v>
      </c>
      <c r="D32" s="36"/>
      <c r="E32" s="11">
        <f>E33+E34+E35</f>
        <v>0</v>
      </c>
      <c r="F32" s="11">
        <f>F33+F34+F35</f>
        <v>5534</v>
      </c>
      <c r="G32" s="11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2"/>
      <c r="E33" s="9"/>
      <c r="F33" s="9"/>
      <c r="G33" s="9"/>
    </row>
    <row r="34" spans="1:12" ht="126" x14ac:dyDescent="0.3">
      <c r="A34" s="6" t="s">
        <v>55</v>
      </c>
      <c r="B34" s="4" t="s">
        <v>39</v>
      </c>
      <c r="C34" s="6"/>
      <c r="D34" s="53"/>
      <c r="E34" s="9"/>
      <c r="F34" s="9">
        <v>5534</v>
      </c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3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38" t="s">
        <v>23</v>
      </c>
      <c r="C36" s="39">
        <f t="shared" si="3"/>
        <v>0</v>
      </c>
      <c r="D36" s="53"/>
      <c r="E36" s="40"/>
      <c r="F36" s="40"/>
      <c r="G36" s="40"/>
    </row>
    <row r="37" spans="1:12" ht="31.5" x14ac:dyDescent="0.25">
      <c r="A37" s="6"/>
      <c r="B37" s="38" t="s">
        <v>51</v>
      </c>
      <c r="C37" s="39">
        <f t="shared" si="3"/>
        <v>0</v>
      </c>
      <c r="D37" s="53"/>
      <c r="E37" s="40"/>
      <c r="F37" s="40"/>
      <c r="G37" s="40"/>
    </row>
    <row r="38" spans="1:12" ht="31.5" x14ac:dyDescent="0.25">
      <c r="A38" s="6"/>
      <c r="B38" s="38" t="s">
        <v>25</v>
      </c>
      <c r="C38" s="39">
        <f t="shared" si="3"/>
        <v>0</v>
      </c>
      <c r="D38" s="54"/>
      <c r="E38" s="40"/>
      <c r="F38" s="40"/>
      <c r="G38" s="40"/>
    </row>
  </sheetData>
  <mergeCells count="12">
    <mergeCell ref="D2:G2"/>
    <mergeCell ref="E1:F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финансирование</vt:lpstr>
      <vt:lpstr>2020</vt:lpstr>
      <vt:lpstr>2021</vt:lpstr>
      <vt:lpstr>2022</vt:lpstr>
      <vt:lpstr>2023</vt:lpstr>
      <vt:lpstr>2024</vt:lpstr>
      <vt:lpstr>финансирование!Область_печати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2021-02-10T22:59:52Z</dcterms:modified>
</cp:coreProperties>
</file>