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ПРил-е №1 к подпрограмме" sheetId="2" r:id="rId1"/>
    <sheet name="Пр-е №2 к подпрограмме" sheetId="1" r:id="rId2"/>
    <sheet name="Лист3" sheetId="3" r:id="rId3"/>
  </sheets>
  <definedNames>
    <definedName name="_xlnm.Print_Area" localSheetId="1">'Пр-е №2 к подпрограмме'!$A$1:$K$34</definedName>
    <definedName name="_xlnm.Print_Area" localSheetId="0">'ПРил-е №1 к подпрограмме'!$A$1:$H$25</definedName>
  </definedNames>
  <calcPr calcId="125725" calcMode="manual"/>
</workbook>
</file>

<file path=xl/calcChain.xml><?xml version="1.0" encoding="utf-8"?>
<calcChain xmlns="http://schemas.openxmlformats.org/spreadsheetml/2006/main">
  <c r="F29" i="1"/>
  <c r="F33" l="1"/>
  <c r="J32"/>
  <c r="I32"/>
  <c r="H32"/>
  <c r="G32"/>
  <c r="E30" l="1"/>
  <c r="J28"/>
  <c r="I28"/>
  <c r="H28"/>
  <c r="G28"/>
  <c r="E26"/>
  <c r="E25"/>
  <c r="J24"/>
  <c r="I24"/>
  <c r="H24"/>
  <c r="G24"/>
  <c r="F24"/>
  <c r="E22"/>
  <c r="E21"/>
  <c r="J20"/>
  <c r="I20"/>
  <c r="H20"/>
  <c r="G20"/>
  <c r="F20"/>
  <c r="G19"/>
  <c r="G33" s="1"/>
  <c r="E18"/>
  <c r="F17"/>
  <c r="E15"/>
  <c r="E14"/>
  <c r="J13"/>
  <c r="H13"/>
  <c r="G13"/>
  <c r="F13"/>
  <c r="F28" l="1"/>
  <c r="F32"/>
  <c r="E13"/>
  <c r="E20"/>
  <c r="E28"/>
  <c r="E24"/>
  <c r="E29"/>
  <c r="E32" s="1"/>
  <c r="G31"/>
  <c r="H19"/>
  <c r="H33" s="1"/>
  <c r="G17"/>
  <c r="H17" l="1"/>
  <c r="I19"/>
  <c r="I33" s="1"/>
  <c r="F31"/>
  <c r="I17" l="1"/>
  <c r="J19"/>
  <c r="J33" s="1"/>
  <c r="H31"/>
  <c r="J17" l="1"/>
  <c r="E17" s="1"/>
  <c r="E19"/>
  <c r="E33" s="1"/>
  <c r="E31" s="1"/>
  <c r="I31"/>
  <c r="J31" l="1"/>
</calcChain>
</file>

<file path=xl/sharedStrings.xml><?xml version="1.0" encoding="utf-8"?>
<sst xmlns="http://schemas.openxmlformats.org/spreadsheetml/2006/main" count="121" uniqueCount="80">
  <si>
    <t xml:space="preserve">Перечень мероприятий </t>
  </si>
  <si>
    <t>(тыс.руб.)</t>
  </si>
  <si>
    <t>№ п/п</t>
  </si>
  <si>
    <t>Источник финансирования</t>
  </si>
  <si>
    <t>Срок реализации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</si>
  <si>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</si>
  <si>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</si>
  <si>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</si>
  <si>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</si>
  <si>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</si>
  <si>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</si>
  <si>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</si>
  <si>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1.</t>
  </si>
  <si>
    <t>Озеленение</t>
  </si>
  <si>
    <t>1.1.</t>
  </si>
  <si>
    <t xml:space="preserve">Озеленение (приобретение вазонов, высадка деревьев и газонов) </t>
  </si>
  <si>
    <t>Бюджет Омсукчанского городского округа</t>
  </si>
  <si>
    <t>совершенствование эстетического состояния территории</t>
  </si>
  <si>
    <t>п.Омсукчан</t>
  </si>
  <si>
    <t>п.Дукат</t>
  </si>
  <si>
    <t>3.</t>
  </si>
  <si>
    <t>Мероприятия по благоустройству мест несанкционированного размещения твердых бытовых отходов в поселениях</t>
  </si>
  <si>
    <t>3.1.</t>
  </si>
  <si>
    <t>Мероприятия по организации сбора, вывоза несанкционированных свалок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</si>
  <si>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</si>
  <si>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Приобретение и установка ограждений площадок под баки для сбора ТБО  (приложение №1 к перечню мероприятий)</t>
  </si>
  <si>
    <t>4.</t>
  </si>
  <si>
    <t>Санация территории от безнадзорных животных</t>
  </si>
  <si>
    <t>4.1.</t>
  </si>
  <si>
    <t>предотвращение скопления безнадзорных домашних животных;</t>
  </si>
  <si>
    <t>Благоустройство в дворовых территориях</t>
  </si>
  <si>
    <t>Содержание, благоустройство внутри дворовых территорий и дорог (зимнее и летнее)</t>
  </si>
  <si>
    <t>округа на 2016-2020 годы»</t>
  </si>
  <si>
    <t>Примечание</t>
  </si>
  <si>
    <t>длина*ширину (см)</t>
  </si>
  <si>
    <t>Мира, д. 14,16</t>
  </si>
  <si>
    <t xml:space="preserve"> с установкой контейнера и бетонированием</t>
  </si>
  <si>
    <t>400*200</t>
  </si>
  <si>
    <t>200*200</t>
  </si>
  <si>
    <t>Транспортная 1а</t>
  </si>
  <si>
    <t>ограждение</t>
  </si>
  <si>
    <t>Школьная 19</t>
  </si>
  <si>
    <t>350*200</t>
  </si>
  <si>
    <t>м-н Старт- школа</t>
  </si>
  <si>
    <t>Театральная 4-6</t>
  </si>
  <si>
    <t xml:space="preserve">350*200 </t>
  </si>
  <si>
    <t>Майская 5а-5б</t>
  </si>
  <si>
    <t>Октябрьская 4-6</t>
  </si>
  <si>
    <t>Театральная 6а</t>
  </si>
  <si>
    <t>пер Геологический 6</t>
  </si>
  <si>
    <t>Мира, д. 10,12</t>
  </si>
  <si>
    <t>Детский сад</t>
  </si>
  <si>
    <t>335*180</t>
  </si>
  <si>
    <t>к подпрограмме «Санитарное</t>
  </si>
  <si>
    <t xml:space="preserve">Адресный перечень дворовых территорий, в которых будут выполнены работы по установке баков ТБО </t>
  </si>
  <si>
    <t>Адрес</t>
  </si>
  <si>
    <t xml:space="preserve"> подпрограммы «Санитарное содержание территорий поселений Омсукчанского городского округа на 2016-2020 годы»</t>
  </si>
  <si>
    <t>Наименование мероприятия  подпрограммы</t>
  </si>
  <si>
    <t>Объем средств на реализацию подпрограммы, тыс.руб.</t>
  </si>
  <si>
    <t>2.</t>
  </si>
  <si>
    <t>2.1.</t>
  </si>
  <si>
    <t>2.2.</t>
  </si>
  <si>
    <t>ИТОГО :</t>
  </si>
  <si>
    <t>создание среды, комфортной для проживания жителей поселений Омсукчанского городского округа;</t>
  </si>
  <si>
    <t>2016-2020</t>
  </si>
  <si>
    <t>2017-2020</t>
  </si>
  <si>
    <t>Мира 32</t>
  </si>
  <si>
    <t xml:space="preserve">Мира, д. 24,22,20 </t>
  </si>
  <si>
    <t>перенос 4 баков с ограждением и площаадкой</t>
  </si>
  <si>
    <t xml:space="preserve">Мира 28 </t>
  </si>
  <si>
    <t>Приложение № 2</t>
  </si>
  <si>
    <t xml:space="preserve">содержание территорий </t>
  </si>
  <si>
    <t>поселений Омсукчанского</t>
  </si>
  <si>
    <t xml:space="preserve">городского округа </t>
  </si>
  <si>
    <t>на 2016-2020 годы»</t>
  </si>
  <si>
    <t>Приложение № 1</t>
  </si>
  <si>
    <t xml:space="preserve">содержание территории  </t>
  </si>
  <si>
    <t>Омсукчанского городского</t>
  </si>
  <si>
    <t>___________________________</t>
  </si>
  <si>
    <t>____________________________________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</si>
</sst>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100" workbookViewId="0">
      <selection activeCell="D29" sqref="D29"/>
    </sheetView>
  </sheetViews>
  <sheetFormatPr defaultRowHeight="15"/>
  <cols>
    <col min="1" max="1" width="8.28515625" customWidth="1"/>
    <col min="2" max="2" width="25.42578125" customWidth="1"/>
  </cols>
  <sheetData>
    <row r="1" spans="1:8" ht="18.75">
      <c r="E1" s="45" t="s">
        <v>75</v>
      </c>
    </row>
    <row r="2" spans="1:8" ht="18.75">
      <c r="E2" s="45" t="s">
        <v>53</v>
      </c>
    </row>
    <row r="3" spans="1:8" ht="18.75">
      <c r="E3" s="45" t="s">
        <v>76</v>
      </c>
    </row>
    <row r="4" spans="1:8" ht="18.75">
      <c r="E4" s="45" t="s">
        <v>77</v>
      </c>
    </row>
    <row r="5" spans="1:8" ht="18.75">
      <c r="E5" s="45" t="s">
        <v>32</v>
      </c>
    </row>
    <row r="6" spans="1:8" ht="18.75">
      <c r="H6" s="1"/>
    </row>
    <row r="7" spans="1:8" ht="41.25" customHeight="1">
      <c r="A7" s="27" t="s">
        <v>54</v>
      </c>
      <c r="B7" s="27"/>
      <c r="C7" s="27"/>
      <c r="D7" s="27"/>
      <c r="E7" s="27"/>
      <c r="F7" s="27"/>
      <c r="G7" s="27"/>
      <c r="H7" s="27"/>
    </row>
    <row r="9" spans="1:8" ht="15.75">
      <c r="A9" s="13" t="s">
        <v>2</v>
      </c>
      <c r="B9" s="13" t="s">
        <v>55</v>
      </c>
      <c r="C9" s="21" t="s">
        <v>33</v>
      </c>
      <c r="D9" s="22"/>
      <c r="E9" s="23"/>
      <c r="F9" s="21" t="s">
        <v>34</v>
      </c>
      <c r="G9" s="22"/>
      <c r="H9" s="23"/>
    </row>
    <row r="10" spans="1:8" ht="32.25" customHeight="1">
      <c r="A10" s="14">
        <v>1</v>
      </c>
      <c r="B10" s="14" t="s">
        <v>35</v>
      </c>
      <c r="C10" s="17" t="s">
        <v>36</v>
      </c>
      <c r="D10" s="18"/>
      <c r="E10" s="19"/>
      <c r="F10" s="17" t="s">
        <v>37</v>
      </c>
      <c r="G10" s="18"/>
      <c r="H10" s="19"/>
    </row>
    <row r="11" spans="1:8" ht="42.75" customHeight="1">
      <c r="A11" s="14">
        <v>2</v>
      </c>
      <c r="B11" s="14" t="s">
        <v>67</v>
      </c>
      <c r="C11" s="17" t="s">
        <v>68</v>
      </c>
      <c r="D11" s="18"/>
      <c r="E11" s="19"/>
      <c r="F11" s="17" t="s">
        <v>37</v>
      </c>
      <c r="G11" s="18"/>
      <c r="H11" s="19"/>
    </row>
    <row r="12" spans="1:8" ht="19.5" customHeight="1">
      <c r="A12" s="13">
        <v>3</v>
      </c>
      <c r="B12" s="13" t="s">
        <v>39</v>
      </c>
      <c r="C12" s="21" t="s">
        <v>40</v>
      </c>
      <c r="D12" s="22"/>
      <c r="E12" s="23"/>
      <c r="F12" s="21" t="s">
        <v>38</v>
      </c>
      <c r="G12" s="22"/>
      <c r="H12" s="23"/>
    </row>
    <row r="13" spans="1:8" ht="15.75">
      <c r="A13" s="13">
        <v>4</v>
      </c>
      <c r="B13" s="13" t="s">
        <v>41</v>
      </c>
      <c r="C13" s="21" t="s">
        <v>40</v>
      </c>
      <c r="D13" s="22"/>
      <c r="E13" s="23"/>
      <c r="F13" s="21" t="s">
        <v>42</v>
      </c>
      <c r="G13" s="22"/>
      <c r="H13" s="23"/>
    </row>
    <row r="14" spans="1:8" ht="15.75">
      <c r="A14" s="13">
        <v>5</v>
      </c>
      <c r="B14" s="13" t="s">
        <v>43</v>
      </c>
      <c r="C14" s="21" t="s">
        <v>40</v>
      </c>
      <c r="D14" s="22"/>
      <c r="E14" s="23"/>
      <c r="F14" s="21" t="s">
        <v>37</v>
      </c>
      <c r="G14" s="22"/>
      <c r="H14" s="23"/>
    </row>
    <row r="15" spans="1:8" ht="36" customHeight="1">
      <c r="A15" s="13">
        <v>6</v>
      </c>
      <c r="B15" s="13" t="s">
        <v>44</v>
      </c>
      <c r="C15" s="24" t="s">
        <v>36</v>
      </c>
      <c r="D15" s="25"/>
      <c r="E15" s="26"/>
      <c r="F15" s="24" t="s">
        <v>45</v>
      </c>
      <c r="G15" s="25"/>
      <c r="H15" s="26"/>
    </row>
    <row r="16" spans="1:8" ht="15.75">
      <c r="A16" s="13">
        <v>7</v>
      </c>
      <c r="B16" s="13" t="s">
        <v>46</v>
      </c>
      <c r="C16" s="21" t="s">
        <v>40</v>
      </c>
      <c r="D16" s="22"/>
      <c r="E16" s="23"/>
      <c r="F16" s="21" t="s">
        <v>42</v>
      </c>
      <c r="G16" s="22"/>
      <c r="H16" s="23"/>
    </row>
    <row r="17" spans="1:8" ht="15.75">
      <c r="A17" s="13">
        <v>8</v>
      </c>
      <c r="B17" s="13" t="s">
        <v>47</v>
      </c>
      <c r="C17" s="21" t="s">
        <v>40</v>
      </c>
      <c r="D17" s="22"/>
      <c r="E17" s="23"/>
      <c r="F17" s="21" t="s">
        <v>42</v>
      </c>
      <c r="G17" s="22"/>
      <c r="H17" s="23"/>
    </row>
    <row r="18" spans="1:8" ht="15.75">
      <c r="A18" s="13">
        <v>9</v>
      </c>
      <c r="B18" s="13" t="s">
        <v>48</v>
      </c>
      <c r="C18" s="21" t="s">
        <v>40</v>
      </c>
      <c r="D18" s="22"/>
      <c r="E18" s="23"/>
      <c r="F18" s="21" t="s">
        <v>42</v>
      </c>
      <c r="G18" s="22"/>
      <c r="H18" s="23"/>
    </row>
    <row r="19" spans="1:8" ht="15.75">
      <c r="A19" s="13">
        <v>10</v>
      </c>
      <c r="B19" s="13" t="s">
        <v>49</v>
      </c>
      <c r="C19" s="21" t="s">
        <v>40</v>
      </c>
      <c r="D19" s="22"/>
      <c r="E19" s="23"/>
      <c r="F19" s="21" t="s">
        <v>42</v>
      </c>
      <c r="G19" s="22"/>
      <c r="H19" s="23"/>
    </row>
    <row r="20" spans="1:8" ht="41.25" customHeight="1">
      <c r="A20" s="14">
        <v>11</v>
      </c>
      <c r="B20" s="14" t="s">
        <v>50</v>
      </c>
      <c r="C20" s="17" t="s">
        <v>36</v>
      </c>
      <c r="D20" s="18"/>
      <c r="E20" s="19"/>
      <c r="F20" s="17" t="s">
        <v>37</v>
      </c>
      <c r="G20" s="18"/>
      <c r="H20" s="19"/>
    </row>
    <row r="21" spans="1:8" ht="15.75">
      <c r="A21" s="13">
        <v>12</v>
      </c>
      <c r="B21" s="13" t="s">
        <v>51</v>
      </c>
      <c r="C21" s="20" t="s">
        <v>40</v>
      </c>
      <c r="D21" s="20"/>
      <c r="E21" s="20"/>
      <c r="F21" s="20" t="s">
        <v>52</v>
      </c>
      <c r="G21" s="20"/>
      <c r="H21" s="20"/>
    </row>
    <row r="22" spans="1:8" ht="34.5" customHeight="1">
      <c r="A22" s="14">
        <v>13</v>
      </c>
      <c r="B22" s="16" t="s">
        <v>69</v>
      </c>
      <c r="C22" s="17" t="s">
        <v>36</v>
      </c>
      <c r="D22" s="18"/>
      <c r="E22" s="19"/>
      <c r="F22" s="17" t="s">
        <v>37</v>
      </c>
      <c r="G22" s="18"/>
      <c r="H22" s="19"/>
    </row>
    <row r="23" spans="1:8" ht="30.75" customHeight="1">
      <c r="A23" s="14">
        <v>14</v>
      </c>
      <c r="B23" s="16" t="s">
        <v>66</v>
      </c>
      <c r="C23" s="17" t="s">
        <v>36</v>
      </c>
      <c r="D23" s="18"/>
      <c r="E23" s="19"/>
      <c r="F23" s="21" t="s">
        <v>38</v>
      </c>
      <c r="G23" s="22"/>
      <c r="H23" s="23"/>
    </row>
    <row r="25" spans="1:8">
      <c r="C25" t="s">
        <v>78</v>
      </c>
    </row>
  </sheetData>
  <mergeCells count="31">
    <mergeCell ref="C22:E22"/>
    <mergeCell ref="F22:H22"/>
    <mergeCell ref="C23:E23"/>
    <mergeCell ref="F23:H23"/>
    <mergeCell ref="A7:H7"/>
    <mergeCell ref="C9:E9"/>
    <mergeCell ref="F9:H9"/>
    <mergeCell ref="C10:E10"/>
    <mergeCell ref="F10:H10"/>
    <mergeCell ref="C11:E11"/>
    <mergeCell ref="F11:H11"/>
    <mergeCell ref="C12:E12"/>
    <mergeCell ref="F12:H12"/>
    <mergeCell ref="C13:E13"/>
    <mergeCell ref="F13:H13"/>
    <mergeCell ref="C14:E14"/>
    <mergeCell ref="F14:H14"/>
    <mergeCell ref="C15:E15"/>
    <mergeCell ref="F15:H15"/>
    <mergeCell ref="C16:E16"/>
    <mergeCell ref="F16:H16"/>
    <mergeCell ref="C20:E20"/>
    <mergeCell ref="F20:H20"/>
    <mergeCell ref="C21:E21"/>
    <mergeCell ref="F21:H21"/>
    <mergeCell ref="C17:E17"/>
    <mergeCell ref="F17:H17"/>
    <mergeCell ref="C18:E18"/>
    <mergeCell ref="F18:H18"/>
    <mergeCell ref="C19:E19"/>
    <mergeCell ref="F19:H19"/>
  </mergeCells>
  <pageMargins left="1.1811023622047245" right="0.39370078740157483" top="0.39370078740157483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="60" zoomScaleNormal="100" workbookViewId="0">
      <selection activeCell="G42" sqref="G42"/>
    </sheetView>
  </sheetViews>
  <sheetFormatPr defaultRowHeight="15"/>
  <cols>
    <col min="1" max="1" width="5.5703125" customWidth="1"/>
    <col min="2" max="2" width="27.28515625" customWidth="1"/>
    <col min="3" max="3" width="19.28515625" customWidth="1"/>
    <col min="5" max="5" width="10.28515625" bestFit="1" customWidth="1"/>
    <col min="11" max="11" width="25.85546875" customWidth="1"/>
  </cols>
  <sheetData>
    <row r="1" spans="1:11" ht="18.75">
      <c r="I1" s="45" t="s">
        <v>70</v>
      </c>
    </row>
    <row r="2" spans="1:11" ht="18.75">
      <c r="A2" s="1"/>
      <c r="I2" s="45" t="s">
        <v>53</v>
      </c>
    </row>
    <row r="3" spans="1:11" ht="18.75">
      <c r="A3" s="1"/>
      <c r="I3" s="45" t="s">
        <v>71</v>
      </c>
    </row>
    <row r="4" spans="1:11" ht="18.75">
      <c r="A4" s="1"/>
      <c r="I4" s="45" t="s">
        <v>72</v>
      </c>
      <c r="J4" s="45"/>
    </row>
    <row r="5" spans="1:11" ht="18.75">
      <c r="A5" s="1"/>
      <c r="I5" s="45" t="s">
        <v>73</v>
      </c>
      <c r="J5" s="45"/>
    </row>
    <row r="6" spans="1:11" ht="18.75">
      <c r="A6" s="1"/>
      <c r="I6" s="45" t="s">
        <v>74</v>
      </c>
      <c r="J6" s="45"/>
    </row>
    <row r="7" spans="1:11" ht="18.75">
      <c r="A7" s="28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41.25" customHeight="1">
      <c r="A8" s="29" t="s">
        <v>56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8.75">
      <c r="A9" s="1"/>
      <c r="J9" s="2" t="s">
        <v>1</v>
      </c>
    </row>
    <row r="10" spans="1:11" ht="15.75">
      <c r="A10" s="30" t="s">
        <v>2</v>
      </c>
      <c r="B10" s="30" t="s">
        <v>57</v>
      </c>
      <c r="C10" s="30" t="s">
        <v>3</v>
      </c>
      <c r="D10" s="31" t="s">
        <v>4</v>
      </c>
      <c r="E10" s="30" t="s">
        <v>58</v>
      </c>
      <c r="F10" s="30"/>
      <c r="G10" s="30"/>
      <c r="H10" s="30"/>
      <c r="I10" s="30"/>
      <c r="J10" s="30"/>
      <c r="K10" s="30" t="s">
        <v>5</v>
      </c>
    </row>
    <row r="11" spans="1:11" ht="31.5">
      <c r="A11" s="30"/>
      <c r="B11" s="30"/>
      <c r="C11" s="30"/>
      <c r="D11" s="32"/>
      <c r="E11" s="3" t="s">
        <v>6</v>
      </c>
      <c r="F11" s="3" t="s">
        <v>7</v>
      </c>
      <c r="G11" s="3" t="s">
        <v>8</v>
      </c>
      <c r="H11" s="3" t="s">
        <v>9</v>
      </c>
      <c r="I11" s="3" t="s">
        <v>10</v>
      </c>
      <c r="J11" s="3" t="s">
        <v>11</v>
      </c>
      <c r="K11" s="30"/>
    </row>
    <row r="12" spans="1:11">
      <c r="A12" s="15" t="s">
        <v>12</v>
      </c>
      <c r="B12" s="40" t="s">
        <v>13</v>
      </c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38.25">
      <c r="A13" s="4" t="s">
        <v>14</v>
      </c>
      <c r="B13" s="5" t="s">
        <v>15</v>
      </c>
      <c r="C13" s="34" t="s">
        <v>16</v>
      </c>
      <c r="D13" s="34" t="s">
        <v>64</v>
      </c>
      <c r="E13" s="6">
        <f>SUM(F13:J13)</f>
        <v>775.24</v>
      </c>
      <c r="F13" s="6">
        <f t="shared" ref="F13:J13" si="0">F14+F15</f>
        <v>300</v>
      </c>
      <c r="G13" s="6">
        <f t="shared" si="0"/>
        <v>110.26</v>
      </c>
      <c r="H13" s="6">
        <f t="shared" si="0"/>
        <v>115.76</v>
      </c>
      <c r="I13" s="6">
        <v>121.6</v>
      </c>
      <c r="J13" s="6">
        <f t="shared" si="0"/>
        <v>127.62</v>
      </c>
      <c r="K13" s="37" t="s">
        <v>17</v>
      </c>
    </row>
    <row r="14" spans="1:11">
      <c r="A14" s="4"/>
      <c r="B14" s="7" t="s">
        <v>18</v>
      </c>
      <c r="C14" s="35"/>
      <c r="D14" s="35"/>
      <c r="E14" s="6">
        <f>SUM(F14:J14)</f>
        <v>537.58999999999992</v>
      </c>
      <c r="F14" s="8">
        <v>300</v>
      </c>
      <c r="G14" s="8">
        <v>55.13</v>
      </c>
      <c r="H14" s="8">
        <v>57.88</v>
      </c>
      <c r="I14" s="8">
        <v>60.77</v>
      </c>
      <c r="J14" s="8">
        <v>63.81</v>
      </c>
      <c r="K14" s="38"/>
    </row>
    <row r="15" spans="1:11">
      <c r="A15" s="4"/>
      <c r="B15" s="7" t="s">
        <v>19</v>
      </c>
      <c r="C15" s="36"/>
      <c r="D15" s="36"/>
      <c r="E15" s="6">
        <f>SUM(F15:J15)</f>
        <v>237.59</v>
      </c>
      <c r="F15" s="8">
        <v>0</v>
      </c>
      <c r="G15" s="8">
        <v>55.13</v>
      </c>
      <c r="H15" s="8">
        <v>57.88</v>
      </c>
      <c r="I15" s="8">
        <v>60.77</v>
      </c>
      <c r="J15" s="8">
        <v>63.81</v>
      </c>
      <c r="K15" s="39"/>
    </row>
    <row r="16" spans="1:11">
      <c r="A16" s="15" t="s">
        <v>59</v>
      </c>
      <c r="B16" s="41" t="s">
        <v>21</v>
      </c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38.25">
      <c r="A17" s="4" t="s">
        <v>60</v>
      </c>
      <c r="B17" s="9" t="s">
        <v>23</v>
      </c>
      <c r="C17" s="33" t="s">
        <v>16</v>
      </c>
      <c r="D17" s="34" t="s">
        <v>64</v>
      </c>
      <c r="E17" s="6">
        <f t="shared" ref="E17:E22" si="1">SUM(F17:J17)</f>
        <v>8181.84405072148</v>
      </c>
      <c r="F17" s="6">
        <f t="shared" ref="F17:J17" si="2">SUM(F18:F19)</f>
        <v>539.79999999999995</v>
      </c>
      <c r="G17" s="6">
        <f t="shared" si="2"/>
        <v>1791.6114</v>
      </c>
      <c r="H17" s="6">
        <f t="shared" si="2"/>
        <v>1868.6661902000001</v>
      </c>
      <c r="I17" s="6">
        <f t="shared" si="2"/>
        <v>1948.9834363786001</v>
      </c>
      <c r="J17" s="6">
        <f t="shared" si="2"/>
        <v>2032.7830241428796</v>
      </c>
      <c r="K17" s="37" t="s">
        <v>24</v>
      </c>
    </row>
    <row r="18" spans="1:11">
      <c r="A18" s="4"/>
      <c r="B18" s="7" t="s">
        <v>18</v>
      </c>
      <c r="C18" s="33"/>
      <c r="D18" s="35"/>
      <c r="E18" s="6">
        <f t="shared" si="1"/>
        <v>6875.2000000000007</v>
      </c>
      <c r="F18" s="8">
        <v>300</v>
      </c>
      <c r="G18" s="8">
        <v>1541.5</v>
      </c>
      <c r="H18" s="8">
        <v>1607.8</v>
      </c>
      <c r="I18" s="8">
        <v>1676.9</v>
      </c>
      <c r="J18" s="8">
        <v>1749</v>
      </c>
      <c r="K18" s="38"/>
    </row>
    <row r="19" spans="1:11">
      <c r="A19" s="4"/>
      <c r="B19" s="7" t="s">
        <v>19</v>
      </c>
      <c r="C19" s="33"/>
      <c r="D19" s="36"/>
      <c r="E19" s="6">
        <f t="shared" si="1"/>
        <v>1306.6440507214797</v>
      </c>
      <c r="F19" s="8">
        <v>239.8</v>
      </c>
      <c r="G19" s="8">
        <f>F19*1.043</f>
        <v>250.1114</v>
      </c>
      <c r="H19" s="8">
        <f>G19*1.043</f>
        <v>260.86619020000001</v>
      </c>
      <c r="I19" s="8">
        <f>H19*1.043</f>
        <v>272.08343637859997</v>
      </c>
      <c r="J19" s="8">
        <f>I19*1.043</f>
        <v>283.78302414287975</v>
      </c>
      <c r="K19" s="38"/>
    </row>
    <row r="20" spans="1:11" ht="51">
      <c r="A20" s="4" t="s">
        <v>61</v>
      </c>
      <c r="B20" s="9" t="s">
        <v>25</v>
      </c>
      <c r="C20" s="33" t="s">
        <v>16</v>
      </c>
      <c r="D20" s="34" t="s">
        <v>65</v>
      </c>
      <c r="E20" s="6">
        <f t="shared" si="1"/>
        <v>3938.2999999999997</v>
      </c>
      <c r="F20" s="10">
        <f t="shared" ref="F20:J20" si="3">SUM(F21:F22)</f>
        <v>0</v>
      </c>
      <c r="G20" s="10">
        <f t="shared" si="3"/>
        <v>923.3</v>
      </c>
      <c r="H20" s="10">
        <f t="shared" si="3"/>
        <v>963</v>
      </c>
      <c r="I20" s="10">
        <f t="shared" si="3"/>
        <v>1004.4</v>
      </c>
      <c r="J20" s="10">
        <f t="shared" si="3"/>
        <v>1047.5999999999999</v>
      </c>
      <c r="K20" s="38"/>
    </row>
    <row r="21" spans="1:11">
      <c r="A21" s="4"/>
      <c r="B21" s="7" t="s">
        <v>18</v>
      </c>
      <c r="C21" s="33"/>
      <c r="D21" s="35"/>
      <c r="E21" s="6">
        <f t="shared" si="1"/>
        <v>3938.2999999999997</v>
      </c>
      <c r="F21" s="8">
        <v>0</v>
      </c>
      <c r="G21" s="8">
        <v>923.3</v>
      </c>
      <c r="H21" s="8">
        <v>963</v>
      </c>
      <c r="I21" s="8">
        <v>1004.4</v>
      </c>
      <c r="J21" s="8">
        <v>1047.5999999999999</v>
      </c>
      <c r="K21" s="38"/>
    </row>
    <row r="22" spans="1:11">
      <c r="A22" s="4"/>
      <c r="B22" s="7" t="s">
        <v>19</v>
      </c>
      <c r="C22" s="33"/>
      <c r="D22" s="36"/>
      <c r="E22" s="6">
        <f t="shared" si="1"/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39"/>
    </row>
    <row r="23" spans="1:11">
      <c r="A23" s="15" t="s">
        <v>20</v>
      </c>
      <c r="B23" s="42" t="s">
        <v>27</v>
      </c>
      <c r="C23" s="43"/>
      <c r="D23" s="43"/>
      <c r="E23" s="43"/>
      <c r="F23" s="43"/>
      <c r="G23" s="43"/>
      <c r="H23" s="43"/>
      <c r="I23" s="43"/>
      <c r="J23" s="43"/>
      <c r="K23" s="44"/>
    </row>
    <row r="24" spans="1:11" ht="25.5">
      <c r="A24" s="4" t="s">
        <v>22</v>
      </c>
      <c r="B24" s="5" t="s">
        <v>27</v>
      </c>
      <c r="C24" s="34" t="s">
        <v>16</v>
      </c>
      <c r="D24" s="34" t="s">
        <v>64</v>
      </c>
      <c r="E24" s="6">
        <f>SUM(F24:J24)</f>
        <v>2394.5</v>
      </c>
      <c r="F24" s="10">
        <f t="shared" ref="F24:J24" si="4">SUM(F25:F26)</f>
        <v>500</v>
      </c>
      <c r="G24" s="10">
        <f t="shared" si="4"/>
        <v>444.2</v>
      </c>
      <c r="H24" s="10">
        <f t="shared" si="4"/>
        <v>463.2</v>
      </c>
      <c r="I24" s="10">
        <f t="shared" si="4"/>
        <v>483.2</v>
      </c>
      <c r="J24" s="10">
        <f t="shared" si="4"/>
        <v>503.9</v>
      </c>
      <c r="K24" s="37" t="s">
        <v>29</v>
      </c>
    </row>
    <row r="25" spans="1:11">
      <c r="A25" s="4"/>
      <c r="B25" s="7" t="s">
        <v>18</v>
      </c>
      <c r="C25" s="35"/>
      <c r="D25" s="35"/>
      <c r="E25" s="6">
        <f>SUM(F25:J25)</f>
        <v>1562.3</v>
      </c>
      <c r="F25" s="8">
        <v>350</v>
      </c>
      <c r="G25" s="8">
        <v>284.2</v>
      </c>
      <c r="H25" s="8">
        <v>296.39999999999998</v>
      </c>
      <c r="I25" s="8">
        <v>309.2</v>
      </c>
      <c r="J25" s="8">
        <v>322.5</v>
      </c>
      <c r="K25" s="38"/>
    </row>
    <row r="26" spans="1:11">
      <c r="A26" s="4"/>
      <c r="B26" s="7" t="s">
        <v>19</v>
      </c>
      <c r="C26" s="36"/>
      <c r="D26" s="36"/>
      <c r="E26" s="6">
        <f>SUM(F26:J26)</f>
        <v>832.19999999999993</v>
      </c>
      <c r="F26" s="8">
        <v>150</v>
      </c>
      <c r="G26" s="8">
        <v>160</v>
      </c>
      <c r="H26" s="8">
        <v>166.8</v>
      </c>
      <c r="I26" s="8">
        <v>174</v>
      </c>
      <c r="J26" s="8">
        <v>181.4</v>
      </c>
      <c r="K26" s="39"/>
    </row>
    <row r="27" spans="1:11">
      <c r="A27" s="15" t="s">
        <v>26</v>
      </c>
      <c r="B27" s="42" t="s">
        <v>30</v>
      </c>
      <c r="C27" s="43"/>
      <c r="D27" s="43"/>
      <c r="E27" s="43"/>
      <c r="F27" s="43"/>
      <c r="G27" s="43"/>
      <c r="H27" s="43"/>
      <c r="I27" s="43"/>
      <c r="J27" s="43"/>
      <c r="K27" s="44"/>
    </row>
    <row r="28" spans="1:11" ht="38.25">
      <c r="A28" s="4" t="s">
        <v>28</v>
      </c>
      <c r="B28" s="5" t="s">
        <v>31</v>
      </c>
      <c r="C28" s="34" t="s">
        <v>16</v>
      </c>
      <c r="D28" s="34" t="s">
        <v>64</v>
      </c>
      <c r="E28" s="6">
        <f>SUM(F28:J28)</f>
        <v>6728.12</v>
      </c>
      <c r="F28" s="10">
        <f t="shared" ref="F28:J28" si="5">SUM(F29:F30)</f>
        <v>1133</v>
      </c>
      <c r="G28" s="10">
        <f t="shared" si="5"/>
        <v>1300.7800000000002</v>
      </c>
      <c r="H28" s="10">
        <f t="shared" si="5"/>
        <v>1364.04</v>
      </c>
      <c r="I28" s="10">
        <f t="shared" si="5"/>
        <v>1430.33</v>
      </c>
      <c r="J28" s="10">
        <f t="shared" si="5"/>
        <v>1499.97</v>
      </c>
      <c r="K28" s="38" t="s">
        <v>63</v>
      </c>
    </row>
    <row r="29" spans="1:11">
      <c r="A29" s="4"/>
      <c r="B29" s="7" t="s">
        <v>18</v>
      </c>
      <c r="C29" s="35"/>
      <c r="D29" s="35"/>
      <c r="E29" s="6">
        <f>SUM(F29:J29)</f>
        <v>5647.3200000000006</v>
      </c>
      <c r="F29" s="8">
        <f>998+161.7-26.7</f>
        <v>1133</v>
      </c>
      <c r="G29" s="8">
        <v>1047.3800000000001</v>
      </c>
      <c r="H29" s="8">
        <v>1099.74</v>
      </c>
      <c r="I29" s="8">
        <v>1154.73</v>
      </c>
      <c r="J29" s="8">
        <v>1212.47</v>
      </c>
      <c r="K29" s="38"/>
    </row>
    <row r="30" spans="1:11" ht="19.5" customHeight="1">
      <c r="A30" s="4"/>
      <c r="B30" s="7" t="s">
        <v>19</v>
      </c>
      <c r="C30" s="36"/>
      <c r="D30" s="36"/>
      <c r="E30" s="6">
        <f>SUM(F30:J30)</f>
        <v>1080.8000000000002</v>
      </c>
      <c r="F30" s="8">
        <v>0</v>
      </c>
      <c r="G30" s="8">
        <v>253.4</v>
      </c>
      <c r="H30" s="8">
        <v>264.3</v>
      </c>
      <c r="I30" s="8">
        <v>275.60000000000002</v>
      </c>
      <c r="J30" s="8">
        <v>287.5</v>
      </c>
      <c r="K30" s="38"/>
    </row>
    <row r="31" spans="1:11">
      <c r="A31" s="4"/>
      <c r="B31" s="12" t="s">
        <v>62</v>
      </c>
      <c r="C31" s="33" t="s">
        <v>16</v>
      </c>
      <c r="D31" s="11"/>
      <c r="E31" s="12">
        <f>E33+E32</f>
        <v>22017.944050721479</v>
      </c>
      <c r="F31" s="6">
        <f>F33+F32</f>
        <v>2472.8000000000002</v>
      </c>
      <c r="G31" s="6">
        <f t="shared" ref="G31:J31" si="6">G33+G32</f>
        <v>4570.1514000000006</v>
      </c>
      <c r="H31" s="6">
        <f t="shared" si="6"/>
        <v>4774.6661902000005</v>
      </c>
      <c r="I31" s="6">
        <f t="shared" si="6"/>
        <v>4988.4534363785997</v>
      </c>
      <c r="J31" s="6">
        <f t="shared" si="6"/>
        <v>5211.8730241428802</v>
      </c>
      <c r="K31" s="6"/>
    </row>
    <row r="32" spans="1:11">
      <c r="A32" s="4"/>
      <c r="B32" s="7" t="s">
        <v>18</v>
      </c>
      <c r="C32" s="33"/>
      <c r="D32" s="11"/>
      <c r="E32" s="12">
        <f>E14+E18+E21+E25+E29</f>
        <v>18560.71</v>
      </c>
      <c r="F32" s="8">
        <f t="shared" ref="F32:J32" si="7">F14+F18+F21+F25+F29</f>
        <v>2083</v>
      </c>
      <c r="G32" s="8">
        <f t="shared" si="7"/>
        <v>3851.51</v>
      </c>
      <c r="H32" s="8">
        <f t="shared" si="7"/>
        <v>4024.8200000000006</v>
      </c>
      <c r="I32" s="8">
        <f t="shared" si="7"/>
        <v>4206</v>
      </c>
      <c r="J32" s="8">
        <f t="shared" si="7"/>
        <v>4395.38</v>
      </c>
      <c r="K32" s="8"/>
    </row>
    <row r="33" spans="1:11">
      <c r="A33" s="4"/>
      <c r="B33" s="7" t="s">
        <v>19</v>
      </c>
      <c r="C33" s="33"/>
      <c r="D33" s="11"/>
      <c r="E33" s="12">
        <f>E15+E19+E22+E26+E30</f>
        <v>3457.2340507214799</v>
      </c>
      <c r="F33" s="8">
        <f t="shared" ref="F33:J33" si="8">F15+F19+F22+F26+F30</f>
        <v>389.8</v>
      </c>
      <c r="G33" s="8">
        <f t="shared" si="8"/>
        <v>718.64139999999998</v>
      </c>
      <c r="H33" s="8">
        <f t="shared" si="8"/>
        <v>749.84619020000002</v>
      </c>
      <c r="I33" s="8">
        <f t="shared" si="8"/>
        <v>782.45343637859992</v>
      </c>
      <c r="J33" s="8">
        <f t="shared" si="8"/>
        <v>816.49302414287979</v>
      </c>
      <c r="K33" s="8"/>
    </row>
    <row r="34" spans="1:11">
      <c r="D34" t="s">
        <v>79</v>
      </c>
    </row>
  </sheetData>
  <mergeCells count="27">
    <mergeCell ref="C31:C33"/>
    <mergeCell ref="B23:K23"/>
    <mergeCell ref="C24:C26"/>
    <mergeCell ref="D24:D26"/>
    <mergeCell ref="K24:K26"/>
    <mergeCell ref="B27:K27"/>
    <mergeCell ref="C28:C30"/>
    <mergeCell ref="D28:D30"/>
    <mergeCell ref="K28:K30"/>
    <mergeCell ref="B12:K12"/>
    <mergeCell ref="C13:C15"/>
    <mergeCell ref="D13:D15"/>
    <mergeCell ref="K13:K15"/>
    <mergeCell ref="B16:K16"/>
    <mergeCell ref="C17:C19"/>
    <mergeCell ref="D17:D19"/>
    <mergeCell ref="K17:K22"/>
    <mergeCell ref="C20:C22"/>
    <mergeCell ref="D20:D22"/>
    <mergeCell ref="A7:K7"/>
    <mergeCell ref="A8:K8"/>
    <mergeCell ref="A10:A11"/>
    <mergeCell ref="B10:B11"/>
    <mergeCell ref="C10:C11"/>
    <mergeCell ref="D10:D11"/>
    <mergeCell ref="E10:J10"/>
    <mergeCell ref="K10:K11"/>
  </mergeCells>
  <pageMargins left="0.39370078740157483" right="0.39370078740157483" top="1.1811023622047245" bottom="0.3937007874015748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ПРил-е №1 к подпрограмме</vt:lpstr>
      <vt:lpstr>Пр-е №2 к подпрограмме</vt:lpstr>
      <vt:lpstr>Лист3</vt:lpstr>
      <vt:lpstr>'Пр-е №2 к подпрограмме'!Область_печати</vt:lpstr>
      <vt:lpstr>'ПРил-е №1 к подпрограмме'!Область_печати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2016-10-05T00:17:04Z</dcterms:modified>
</cp:coreProperties>
</file>