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Лист1!$A$1:$J$45</definedName>
  </definedNames>
  <calcPr calcId="145621"/>
</workbook>
</file>

<file path=xl/calcChain.xml><?xml version="1.0" encoding="utf-8"?>
<calcChain xmlns="http://schemas.openxmlformats.org/spreadsheetml/2006/main">
  <c r="J32" i="1" l="1"/>
  <c r="J42" i="1" s="1"/>
  <c r="G42" i="1" s="1"/>
  <c r="I32" i="1"/>
  <c r="H32" i="1"/>
  <c r="J20" i="1"/>
  <c r="I20" i="1"/>
  <c r="H20" i="1"/>
  <c r="G26" i="1"/>
  <c r="J27" i="1"/>
  <c r="I27" i="1"/>
  <c r="H27" i="1"/>
  <c r="J34" i="1" l="1"/>
  <c r="I34" i="1"/>
  <c r="H34" i="1"/>
  <c r="G34" i="1"/>
  <c r="I40" i="1"/>
  <c r="J41" i="1" l="1"/>
  <c r="H39" i="1"/>
  <c r="J29" i="1"/>
  <c r="I29" i="1"/>
  <c r="H29" i="1"/>
  <c r="H19" i="1" s="1"/>
  <c r="H37" i="1" s="1"/>
  <c r="G30" i="1"/>
  <c r="J19" i="1"/>
  <c r="J37" i="1" s="1"/>
  <c r="I19" i="1" l="1"/>
  <c r="I37" i="1" s="1"/>
  <c r="G29" i="1"/>
  <c r="G33" i="1"/>
  <c r="G32" i="1" s="1"/>
  <c r="G25" i="1"/>
  <c r="G41" i="1" s="1"/>
  <c r="G24" i="1"/>
  <c r="G23" i="1"/>
  <c r="G20" i="1" s="1"/>
  <c r="G22" i="1"/>
  <c r="G18" i="1"/>
  <c r="G17" i="1"/>
  <c r="G16" i="1"/>
  <c r="J15" i="1"/>
  <c r="I15" i="1"/>
  <c r="H15" i="1"/>
  <c r="G15" i="1" l="1"/>
  <c r="G28" i="1"/>
  <c r="G27" i="1" s="1"/>
  <c r="G19" i="1" l="1"/>
  <c r="G37" i="1" s="1"/>
</calcChain>
</file>

<file path=xl/sharedStrings.xml><?xml version="1.0" encoding="utf-8"?>
<sst xmlns="http://schemas.openxmlformats.org/spreadsheetml/2006/main" count="86" uniqueCount="61">
  <si>
    <t>Срок реализации</t>
  </si>
  <si>
    <t>Потребность в финансовых средствах, тыс. руб.</t>
  </si>
  <si>
    <t>Всего</t>
  </si>
  <si>
    <t>1.1.</t>
  </si>
  <si>
    <t>Прекращение закупок товаров, работ, услуг низкого класса эффективности</t>
  </si>
  <si>
    <t>2018-2020гг.</t>
  </si>
  <si>
    <t>1.2.</t>
  </si>
  <si>
    <r>
      <t>Ежегодное предоставление энергетических деклараций всех зданий и сооружений органов местного самоуправления, бюджетных и казенных учреждений в уполномоченный орган исполнительной власти в срок, установленный законодательством</t>
    </r>
    <r>
      <rPr>
        <sz val="12"/>
        <color rgb="FF000000"/>
        <rFont val="Times New Roman"/>
        <family val="1"/>
        <charset val="204"/>
      </rPr>
      <t>.</t>
    </r>
  </si>
  <si>
    <t>2.1.</t>
  </si>
  <si>
    <t>Нормирование и установление обоснованных лимитов потребления энергетических ресурсов</t>
  </si>
  <si>
    <t>Модернизация освещения на основе энергосберегающих ламп:</t>
  </si>
  <si>
    <t>Управление спорта и туризма администрации Омсукчанского городского округа</t>
  </si>
  <si>
    <t>Управление образования администрации Омсукчанского городского округа</t>
  </si>
  <si>
    <t>МБДОУ «Детский сад п. Дукат»</t>
  </si>
  <si>
    <t>МБДОУ «Детский сад п. Омсукчан»</t>
  </si>
  <si>
    <t>Управление жилищно-коммунального хозяйства и градостроительства администрации Омсукчанского городского округа</t>
  </si>
  <si>
    <t xml:space="preserve">Ремонт помещений бюджетных учреждений (утепление оконных и входных дверных блоков, установка доводчиков, замена оконных рам на стеклопакеты)  </t>
  </si>
  <si>
    <t>Управление культуры, социальной и молодежной политики администрации Омсукчанского городского округа</t>
  </si>
  <si>
    <t>Вывод из оборота оборудования низкого класса энергоэффективности</t>
  </si>
  <si>
    <t>№ п/п</t>
  </si>
  <si>
    <t>Источник финансирования</t>
  </si>
  <si>
    <t xml:space="preserve">Наименование мероприятия </t>
  </si>
  <si>
    <t>Ответственный исполнитель</t>
  </si>
  <si>
    <t>Управления АОГО</t>
  </si>
  <si>
    <t>1.3.</t>
  </si>
  <si>
    <t>1.</t>
  </si>
  <si>
    <t> Основное мероприятие "Организационные и нормативно-правовые мероприятия"</t>
  </si>
  <si>
    <t>Основное мероприятие "Мероприятия по энергосбережению и  повышению энергоэффективности в муниципальных учреждениях"</t>
  </si>
  <si>
    <t>Итого:</t>
  </si>
  <si>
    <t>Управление образования АОГО</t>
  </si>
  <si>
    <t>Управление спорта и туризма АОГО</t>
  </si>
  <si>
    <t>Управление ЖКХ и Г АОГО</t>
  </si>
  <si>
    <t>Администрация ОГО</t>
  </si>
  <si>
    <t>ВСЕГО:</t>
  </si>
  <si>
    <t>Управление культуры, социальной и молодежной политики АОГО</t>
  </si>
  <si>
    <t>2.</t>
  </si>
  <si>
    <t>2.2.</t>
  </si>
  <si>
    <t>2.4.</t>
  </si>
  <si>
    <t>2.5.</t>
  </si>
  <si>
    <t>ВСЕГО по мероприятиям Подпрограммы</t>
  </si>
  <si>
    <t>в том числе:</t>
  </si>
  <si>
    <t>МКУК Центр досуга и народного творчества п. Омсукчан</t>
  </si>
  <si>
    <t>Исполнитель</t>
  </si>
  <si>
    <t>МБУ "ОСОК"</t>
  </si>
  <si>
    <t>МБОУ «ООШ п. Омсукчан»</t>
  </si>
  <si>
    <t>2018-2019</t>
  </si>
  <si>
    <t>бюджет ОГО</t>
  </si>
  <si>
    <t>Установка системы автоматического управления уличным освещением (установка фотореле с датчиком)</t>
  </si>
  <si>
    <t>Омсукчанского городского округа" на 2018-2020 годы"</t>
  </si>
  <si>
    <t xml:space="preserve">Программные мероприятия муниципальной программы </t>
  </si>
  <si>
    <t>в рамках текущегшо финансирования</t>
  </si>
  <si>
    <t>МБОУ «Средняя общеобразоватеьная школа п. Омсукчан»</t>
  </si>
  <si>
    <t>"ЦД и НТ Омсукчанского ГО"</t>
  </si>
  <si>
    <t>Модернизация систем отопления</t>
  </si>
  <si>
    <t xml:space="preserve">Приложение </t>
  </si>
  <si>
    <t>от 20.01.2021г. № 29</t>
  </si>
  <si>
    <t>городского округа</t>
  </si>
  <si>
    <t xml:space="preserve">администрации </t>
  </si>
  <si>
    <t>к постановлению</t>
  </si>
  <si>
    <t>"Энергосбережение и повышение энергетической эффективности в  бюджетных учреждениях</t>
  </si>
  <si>
    <t>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</si>
</sst>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8" xfId="0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34" zoomScale="120" zoomScaleNormal="100" zoomScaleSheetLayoutView="120" workbookViewId="0">
      <selection activeCell="A11" sqref="A11"/>
    </sheetView>
  </sheetViews>
  <sheetFormatPr defaultRowHeight="15" x14ac:dyDescent="0.25"/>
  <cols>
    <col min="1" max="1" width="7.42578125" customWidth="1"/>
    <col min="2" max="2" width="42" customWidth="1"/>
    <col min="3" max="3" width="11.140625" customWidth="1"/>
    <col min="4" max="4" width="17.7109375" customWidth="1"/>
    <col min="5" max="5" width="21.42578125" customWidth="1"/>
    <col min="6" max="6" width="11.140625" customWidth="1"/>
  </cols>
  <sheetData>
    <row r="1" spans="1:10" ht="15.75" x14ac:dyDescent="0.25">
      <c r="H1" s="69" t="s">
        <v>54</v>
      </c>
      <c r="I1" s="69"/>
      <c r="J1" s="69"/>
    </row>
    <row r="2" spans="1:10" ht="15.75" x14ac:dyDescent="0.25">
      <c r="H2" s="70" t="s">
        <v>58</v>
      </c>
      <c r="I2" s="70"/>
      <c r="J2" s="70"/>
    </row>
    <row r="3" spans="1:10" ht="15.75" x14ac:dyDescent="0.25">
      <c r="H3" s="70" t="s">
        <v>57</v>
      </c>
      <c r="I3" s="70"/>
      <c r="J3" s="70"/>
    </row>
    <row r="4" spans="1:10" ht="15.75" x14ac:dyDescent="0.25">
      <c r="H4" s="70" t="s">
        <v>56</v>
      </c>
      <c r="I4" s="70"/>
      <c r="J4" s="70"/>
    </row>
    <row r="5" spans="1:10" ht="15.75" x14ac:dyDescent="0.25">
      <c r="H5" s="70" t="s">
        <v>55</v>
      </c>
      <c r="I5" s="70"/>
      <c r="J5" s="70"/>
    </row>
    <row r="6" spans="1:10" ht="15.75" x14ac:dyDescent="0.25">
      <c r="H6" s="68"/>
      <c r="I6" s="68"/>
      <c r="J6" s="68"/>
    </row>
    <row r="8" spans="1:10" ht="15.75" x14ac:dyDescent="0.25">
      <c r="A8" s="54" t="s">
        <v>49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75" x14ac:dyDescent="0.25">
      <c r="A9" s="54" t="s">
        <v>59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15.75" x14ac:dyDescent="0.25">
      <c r="A10" s="54" t="s">
        <v>48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.75" x14ac:dyDescent="0.25">
      <c r="A11" s="21"/>
      <c r="B11" s="21"/>
      <c r="C11" s="22"/>
      <c r="D11" s="22"/>
      <c r="E11" s="22"/>
      <c r="F11" s="21"/>
      <c r="G11" s="21"/>
      <c r="H11" s="21"/>
      <c r="I11" s="21"/>
      <c r="J11" s="21"/>
    </row>
    <row r="12" spans="1:10" ht="38.25" customHeight="1" x14ac:dyDescent="0.25">
      <c r="A12" s="74" t="s">
        <v>19</v>
      </c>
      <c r="B12" s="57" t="s">
        <v>21</v>
      </c>
      <c r="C12" s="55" t="s">
        <v>0</v>
      </c>
      <c r="D12" s="55" t="s">
        <v>22</v>
      </c>
      <c r="E12" s="55" t="s">
        <v>42</v>
      </c>
      <c r="F12" s="57" t="s">
        <v>20</v>
      </c>
      <c r="G12" s="57" t="s">
        <v>1</v>
      </c>
      <c r="H12" s="57"/>
      <c r="I12" s="57"/>
      <c r="J12" s="57"/>
    </row>
    <row r="13" spans="1:10" ht="30.75" customHeight="1" x14ac:dyDescent="0.25">
      <c r="A13" s="56"/>
      <c r="B13" s="57"/>
      <c r="C13" s="56"/>
      <c r="D13" s="56"/>
      <c r="E13" s="56"/>
      <c r="F13" s="57"/>
      <c r="G13" s="1" t="s">
        <v>2</v>
      </c>
      <c r="H13" s="2">
        <v>2018</v>
      </c>
      <c r="I13" s="2">
        <v>2019</v>
      </c>
      <c r="J13" s="2">
        <v>2020</v>
      </c>
    </row>
    <row r="14" spans="1:10" x14ac:dyDescent="0.25">
      <c r="A14" s="1">
        <v>1</v>
      </c>
      <c r="B14" s="1">
        <v>2</v>
      </c>
      <c r="C14" s="1">
        <v>3</v>
      </c>
      <c r="D14" s="14">
        <v>4</v>
      </c>
      <c r="E14" s="14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</row>
    <row r="15" spans="1:10" ht="22.5" customHeight="1" x14ac:dyDescent="0.25">
      <c r="A15" s="73" t="s">
        <v>25</v>
      </c>
      <c r="B15" s="62" t="s">
        <v>26</v>
      </c>
      <c r="C15" s="63"/>
      <c r="D15" s="63"/>
      <c r="E15" s="64"/>
      <c r="F15" s="18" t="s">
        <v>33</v>
      </c>
      <c r="G15" s="10">
        <f>SUM(G16:G18)</f>
        <v>0</v>
      </c>
      <c r="H15" s="10">
        <f t="shared" ref="H15:J15" si="0">SUM(H16:H18)</f>
        <v>0</v>
      </c>
      <c r="I15" s="10">
        <f t="shared" si="0"/>
        <v>0</v>
      </c>
      <c r="J15" s="10">
        <f t="shared" si="0"/>
        <v>0</v>
      </c>
    </row>
    <row r="16" spans="1:10" ht="41.25" customHeight="1" x14ac:dyDescent="0.25">
      <c r="A16" s="6" t="s">
        <v>3</v>
      </c>
      <c r="B16" s="4" t="s">
        <v>4</v>
      </c>
      <c r="C16" s="48" t="s">
        <v>5</v>
      </c>
      <c r="D16" s="61" t="s">
        <v>23</v>
      </c>
      <c r="E16" s="61" t="s">
        <v>23</v>
      </c>
      <c r="F16" s="42" t="s">
        <v>50</v>
      </c>
      <c r="G16" s="12">
        <f>SUM(H16:J16)</f>
        <v>0</v>
      </c>
      <c r="H16" s="12">
        <v>0</v>
      </c>
      <c r="I16" s="12">
        <v>0</v>
      </c>
      <c r="J16" s="12">
        <v>0</v>
      </c>
    </row>
    <row r="17" spans="1:10" ht="104.25" customHeight="1" x14ac:dyDescent="0.25">
      <c r="A17" s="6" t="s">
        <v>6</v>
      </c>
      <c r="B17" s="3" t="s">
        <v>7</v>
      </c>
      <c r="C17" s="49"/>
      <c r="D17" s="61"/>
      <c r="E17" s="61"/>
      <c r="F17" s="43"/>
      <c r="G17" s="12">
        <f t="shared" ref="G17:G18" si="1">SUM(H17:J17)</f>
        <v>0</v>
      </c>
      <c r="H17" s="12">
        <v>0</v>
      </c>
      <c r="I17" s="12">
        <v>0</v>
      </c>
      <c r="J17" s="12">
        <v>0</v>
      </c>
    </row>
    <row r="18" spans="1:10" ht="50.25" customHeight="1" x14ac:dyDescent="0.25">
      <c r="A18" s="6" t="s">
        <v>24</v>
      </c>
      <c r="B18" s="5" t="s">
        <v>9</v>
      </c>
      <c r="C18" s="50"/>
      <c r="D18" s="13" t="s">
        <v>32</v>
      </c>
      <c r="E18" s="13" t="s">
        <v>32</v>
      </c>
      <c r="F18" s="44"/>
      <c r="G18" s="12">
        <f t="shared" si="1"/>
        <v>0</v>
      </c>
      <c r="H18" s="12">
        <v>0</v>
      </c>
      <c r="I18" s="12">
        <v>0</v>
      </c>
      <c r="J18" s="12">
        <v>0</v>
      </c>
    </row>
    <row r="19" spans="1:10" ht="35.25" customHeight="1" x14ac:dyDescent="0.25">
      <c r="A19" s="8" t="s">
        <v>35</v>
      </c>
      <c r="B19" s="58" t="s">
        <v>27</v>
      </c>
      <c r="C19" s="59"/>
      <c r="D19" s="59"/>
      <c r="E19" s="60"/>
      <c r="F19" s="8" t="s">
        <v>33</v>
      </c>
      <c r="G19" s="10">
        <f>G20+G28+G29+G33+G34</f>
        <v>1429.8</v>
      </c>
      <c r="H19" s="10">
        <f>H20+H28+H29+H33+H35</f>
        <v>545</v>
      </c>
      <c r="I19" s="10">
        <f>I20+I28+I29+I33+I35</f>
        <v>549.29999999999995</v>
      </c>
      <c r="J19" s="10">
        <f>J20+J28+J29+J33+J34</f>
        <v>335.5</v>
      </c>
    </row>
    <row r="20" spans="1:10" ht="15.75" customHeight="1" x14ac:dyDescent="0.25">
      <c r="A20" s="51" t="s">
        <v>8</v>
      </c>
      <c r="B20" s="48" t="s">
        <v>10</v>
      </c>
      <c r="C20" s="12"/>
      <c r="D20" s="8"/>
      <c r="E20" s="12"/>
      <c r="F20" s="8" t="s">
        <v>28</v>
      </c>
      <c r="G20" s="10">
        <f>G21+G22+G23+G24+G25+G26</f>
        <v>987.5</v>
      </c>
      <c r="H20" s="10">
        <f>H21+H22+H23+H24+H25+H26</f>
        <v>400</v>
      </c>
      <c r="I20" s="10">
        <f>I21+I22+I23+I24+I25+I26</f>
        <v>452</v>
      </c>
      <c r="J20" s="10">
        <f>J21+J22+J23+J24+J25+J26</f>
        <v>135.5</v>
      </c>
    </row>
    <row r="21" spans="1:10" ht="49.5" customHeight="1" x14ac:dyDescent="0.25">
      <c r="A21" s="52"/>
      <c r="B21" s="49"/>
      <c r="C21" s="48" t="s">
        <v>45</v>
      </c>
      <c r="D21" s="19" t="s">
        <v>30</v>
      </c>
      <c r="E21" s="17" t="s">
        <v>43</v>
      </c>
      <c r="F21" s="42" t="s">
        <v>46</v>
      </c>
      <c r="G21" s="12">
        <v>477.4</v>
      </c>
      <c r="H21" s="12">
        <v>400</v>
      </c>
      <c r="I21" s="12">
        <v>0</v>
      </c>
      <c r="J21" s="12">
        <v>77.400000000000006</v>
      </c>
    </row>
    <row r="22" spans="1:10" ht="33" customHeight="1" x14ac:dyDescent="0.25">
      <c r="A22" s="52"/>
      <c r="B22" s="49"/>
      <c r="C22" s="49"/>
      <c r="D22" s="42" t="s">
        <v>29</v>
      </c>
      <c r="E22" s="12" t="s">
        <v>13</v>
      </c>
      <c r="F22" s="43"/>
      <c r="G22" s="12">
        <f>SUM(H22:J22)</f>
        <v>140</v>
      </c>
      <c r="H22" s="12">
        <v>0</v>
      </c>
      <c r="I22" s="12">
        <v>140</v>
      </c>
      <c r="J22" s="12">
        <v>0</v>
      </c>
    </row>
    <row r="23" spans="1:10" ht="38.25" customHeight="1" x14ac:dyDescent="0.25">
      <c r="A23" s="52"/>
      <c r="B23" s="49"/>
      <c r="C23" s="49"/>
      <c r="D23" s="43"/>
      <c r="E23" s="12" t="s">
        <v>14</v>
      </c>
      <c r="F23" s="43"/>
      <c r="G23" s="12">
        <f t="shared" ref="G23:G24" si="2">SUM(H23:J23)</f>
        <v>162</v>
      </c>
      <c r="H23" s="12">
        <v>0</v>
      </c>
      <c r="I23" s="12">
        <v>162</v>
      </c>
      <c r="J23" s="12">
        <v>0</v>
      </c>
    </row>
    <row r="24" spans="1:10" ht="39" customHeight="1" x14ac:dyDescent="0.25">
      <c r="A24" s="52"/>
      <c r="B24" s="49"/>
      <c r="C24" s="50"/>
      <c r="D24" s="44"/>
      <c r="E24" s="12" t="s">
        <v>44</v>
      </c>
      <c r="F24" s="43"/>
      <c r="G24" s="12">
        <f t="shared" si="2"/>
        <v>150</v>
      </c>
      <c r="H24" s="12">
        <v>0</v>
      </c>
      <c r="I24" s="12">
        <v>150</v>
      </c>
      <c r="J24" s="12">
        <v>0</v>
      </c>
    </row>
    <row r="25" spans="1:10" ht="37.5" customHeight="1" x14ac:dyDescent="0.25">
      <c r="A25" s="52"/>
      <c r="B25" s="49"/>
      <c r="C25" s="48">
        <v>2020</v>
      </c>
      <c r="D25" s="13" t="s">
        <v>31</v>
      </c>
      <c r="E25" s="13" t="s">
        <v>31</v>
      </c>
      <c r="F25" s="44"/>
      <c r="G25" s="12">
        <f>SUM(H25:J25)</f>
        <v>8.1</v>
      </c>
      <c r="H25" s="12">
        <v>0</v>
      </c>
      <c r="I25" s="12">
        <v>0</v>
      </c>
      <c r="J25" s="12">
        <v>8.1</v>
      </c>
    </row>
    <row r="26" spans="1:10" ht="77.25" customHeight="1" x14ac:dyDescent="0.25">
      <c r="A26" s="53"/>
      <c r="B26" s="50"/>
      <c r="C26" s="50"/>
      <c r="D26" s="33" t="s">
        <v>34</v>
      </c>
      <c r="E26" s="26" t="s">
        <v>52</v>
      </c>
      <c r="F26" s="33" t="s">
        <v>46</v>
      </c>
      <c r="G26" s="12">
        <f>SUM(H26:J26)</f>
        <v>50</v>
      </c>
      <c r="H26" s="12">
        <v>0</v>
      </c>
      <c r="I26" s="12">
        <v>0</v>
      </c>
      <c r="J26" s="12">
        <v>50</v>
      </c>
    </row>
    <row r="27" spans="1:10" ht="37.5" customHeight="1" x14ac:dyDescent="0.25">
      <c r="A27" s="32"/>
      <c r="B27" s="30"/>
      <c r="C27" s="31"/>
      <c r="D27" s="26"/>
      <c r="E27" s="26"/>
      <c r="F27" s="8" t="s">
        <v>28</v>
      </c>
      <c r="G27" s="10">
        <f>G28</f>
        <v>5</v>
      </c>
      <c r="H27" s="10">
        <f>H28</f>
        <v>5</v>
      </c>
      <c r="I27" s="10">
        <f>I28</f>
        <v>0</v>
      </c>
      <c r="J27" s="10">
        <f>J28</f>
        <v>0</v>
      </c>
    </row>
    <row r="28" spans="1:10" ht="54.75" customHeight="1" x14ac:dyDescent="0.25">
      <c r="A28" s="26" t="s">
        <v>36</v>
      </c>
      <c r="B28" s="29" t="s">
        <v>47</v>
      </c>
      <c r="C28" s="15">
        <v>2018</v>
      </c>
      <c r="D28" s="19" t="s">
        <v>30</v>
      </c>
      <c r="E28" s="15" t="s">
        <v>43</v>
      </c>
      <c r="F28" s="13" t="s">
        <v>46</v>
      </c>
      <c r="G28" s="12">
        <f>SUM(H28:J28)</f>
        <v>5</v>
      </c>
      <c r="H28" s="12">
        <v>5</v>
      </c>
      <c r="I28" s="12">
        <v>0</v>
      </c>
      <c r="J28" s="12">
        <v>0</v>
      </c>
    </row>
    <row r="29" spans="1:10" ht="21.75" customHeight="1" x14ac:dyDescent="0.25">
      <c r="A29" s="42" t="s">
        <v>60</v>
      </c>
      <c r="B29" s="65" t="s">
        <v>16</v>
      </c>
      <c r="C29" s="12"/>
      <c r="D29" s="13"/>
      <c r="E29" s="12"/>
      <c r="F29" s="8" t="s">
        <v>28</v>
      </c>
      <c r="G29" s="10">
        <f>SUM(G30:G31)</f>
        <v>180.7</v>
      </c>
      <c r="H29" s="10">
        <f t="shared" ref="H29:J29" si="3">SUM(H30:H31)</f>
        <v>140</v>
      </c>
      <c r="I29" s="10">
        <f t="shared" si="3"/>
        <v>40.700000000000003</v>
      </c>
      <c r="J29" s="10">
        <f t="shared" si="3"/>
        <v>0</v>
      </c>
    </row>
    <row r="30" spans="1:10" ht="45.75" customHeight="1" x14ac:dyDescent="0.25">
      <c r="A30" s="43"/>
      <c r="B30" s="66"/>
      <c r="C30" s="16">
        <v>2018</v>
      </c>
      <c r="D30" s="13" t="s">
        <v>30</v>
      </c>
      <c r="E30" s="16" t="s">
        <v>43</v>
      </c>
      <c r="F30" s="42" t="s">
        <v>46</v>
      </c>
      <c r="G30" s="10">
        <f t="shared" ref="G30" si="4">SUM(H30:J30)</f>
        <v>140</v>
      </c>
      <c r="H30" s="12">
        <v>140</v>
      </c>
      <c r="I30" s="12">
        <v>0</v>
      </c>
      <c r="J30" s="12">
        <v>0</v>
      </c>
    </row>
    <row r="31" spans="1:10" ht="48.75" customHeight="1" x14ac:dyDescent="0.25">
      <c r="A31" s="44"/>
      <c r="B31" s="67"/>
      <c r="C31" s="16">
        <v>2019</v>
      </c>
      <c r="D31" s="13" t="s">
        <v>29</v>
      </c>
      <c r="E31" s="12" t="s">
        <v>14</v>
      </c>
      <c r="F31" s="44"/>
      <c r="G31" s="10">
        <v>40.700000000000003</v>
      </c>
      <c r="H31" s="12">
        <v>0</v>
      </c>
      <c r="I31" s="12">
        <v>40.700000000000003</v>
      </c>
      <c r="J31" s="12">
        <v>0</v>
      </c>
    </row>
    <row r="32" spans="1:10" ht="48.75" customHeight="1" x14ac:dyDescent="0.25">
      <c r="A32" s="27"/>
      <c r="B32" s="28"/>
      <c r="C32" s="32"/>
      <c r="D32" s="33"/>
      <c r="E32" s="12"/>
      <c r="F32" s="8" t="s">
        <v>28</v>
      </c>
      <c r="G32" s="10">
        <f>G33</f>
        <v>50</v>
      </c>
      <c r="H32" s="10">
        <f>H33</f>
        <v>0</v>
      </c>
      <c r="I32" s="10">
        <f>I33</f>
        <v>0</v>
      </c>
      <c r="J32" s="10">
        <f>J33</f>
        <v>50</v>
      </c>
    </row>
    <row r="33" spans="1:10" ht="75.75" customHeight="1" x14ac:dyDescent="0.25">
      <c r="A33" s="20" t="s">
        <v>37</v>
      </c>
      <c r="B33" s="7" t="s">
        <v>53</v>
      </c>
      <c r="C33" s="16">
        <v>2020</v>
      </c>
      <c r="D33" s="13" t="s">
        <v>34</v>
      </c>
      <c r="E33" s="12" t="s">
        <v>41</v>
      </c>
      <c r="F33" s="6" t="s">
        <v>46</v>
      </c>
      <c r="G33" s="10">
        <f t="shared" ref="G33" si="5">SUM(H33:J33)</f>
        <v>50</v>
      </c>
      <c r="H33" s="12">
        <v>0</v>
      </c>
      <c r="I33" s="12">
        <v>0</v>
      </c>
      <c r="J33" s="12">
        <v>50</v>
      </c>
    </row>
    <row r="34" spans="1:10" ht="25.5" customHeight="1" x14ac:dyDescent="0.25">
      <c r="A34" s="23"/>
      <c r="B34" s="34"/>
      <c r="C34" s="24"/>
      <c r="D34" s="25"/>
      <c r="E34" s="12"/>
      <c r="F34" s="8" t="s">
        <v>28</v>
      </c>
      <c r="G34" s="10">
        <f>G35+G36</f>
        <v>206.6</v>
      </c>
      <c r="H34" s="10">
        <f>H35+H36</f>
        <v>0</v>
      </c>
      <c r="I34" s="10">
        <f>I35+I36</f>
        <v>56.6</v>
      </c>
      <c r="J34" s="10">
        <f>J35+J36</f>
        <v>150</v>
      </c>
    </row>
    <row r="35" spans="1:10" ht="42" customHeight="1" x14ac:dyDescent="0.25">
      <c r="A35" s="38" t="s">
        <v>38</v>
      </c>
      <c r="B35" s="36" t="s">
        <v>18</v>
      </c>
      <c r="C35" s="16">
        <v>2019</v>
      </c>
      <c r="D35" s="13" t="s">
        <v>29</v>
      </c>
      <c r="E35" s="12" t="s">
        <v>13</v>
      </c>
      <c r="F35" s="6" t="s">
        <v>46</v>
      </c>
      <c r="G35" s="10">
        <v>56.6</v>
      </c>
      <c r="H35" s="12">
        <v>0</v>
      </c>
      <c r="I35" s="12">
        <v>56.6</v>
      </c>
      <c r="J35" s="12">
        <v>0</v>
      </c>
    </row>
    <row r="36" spans="1:10" ht="48.75" customHeight="1" x14ac:dyDescent="0.25">
      <c r="A36" s="35"/>
      <c r="B36" s="37"/>
      <c r="C36" s="12">
        <v>2020</v>
      </c>
      <c r="D36" s="25" t="s">
        <v>29</v>
      </c>
      <c r="E36" s="12" t="s">
        <v>51</v>
      </c>
      <c r="F36" s="25" t="s">
        <v>46</v>
      </c>
      <c r="G36" s="10">
        <v>150</v>
      </c>
      <c r="H36" s="12">
        <v>0</v>
      </c>
      <c r="I36" s="12">
        <v>0</v>
      </c>
      <c r="J36" s="12">
        <v>150</v>
      </c>
    </row>
    <row r="37" spans="1:10" ht="21.75" customHeight="1" x14ac:dyDescent="0.25">
      <c r="A37" s="11"/>
      <c r="B37" s="39" t="s">
        <v>39</v>
      </c>
      <c r="C37" s="40"/>
      <c r="D37" s="40"/>
      <c r="E37" s="40"/>
      <c r="F37" s="41"/>
      <c r="G37" s="10">
        <f>G19</f>
        <v>1429.8</v>
      </c>
      <c r="H37" s="10">
        <f>H19</f>
        <v>545</v>
      </c>
      <c r="I37" s="10">
        <f>I19</f>
        <v>549.29999999999995</v>
      </c>
      <c r="J37" s="10">
        <f>J19</f>
        <v>335.5</v>
      </c>
    </row>
    <row r="38" spans="1:10" ht="15.75" x14ac:dyDescent="0.25">
      <c r="A38" s="9"/>
      <c r="B38" s="39" t="s">
        <v>40</v>
      </c>
      <c r="C38" s="40"/>
      <c r="D38" s="40"/>
      <c r="E38" s="41"/>
      <c r="F38" s="9"/>
      <c r="G38" s="10"/>
      <c r="H38" s="10"/>
      <c r="I38" s="10"/>
      <c r="J38" s="10"/>
    </row>
    <row r="39" spans="1:10" ht="21" customHeight="1" x14ac:dyDescent="0.25">
      <c r="A39" s="11"/>
      <c r="B39" s="45" t="s">
        <v>11</v>
      </c>
      <c r="C39" s="46"/>
      <c r="D39" s="46"/>
      <c r="E39" s="47"/>
      <c r="F39" s="42" t="s">
        <v>46</v>
      </c>
      <c r="G39" s="10">
        <v>622.4</v>
      </c>
      <c r="H39" s="10">
        <f>H21+H28+H30</f>
        <v>545</v>
      </c>
      <c r="I39" s="10"/>
      <c r="J39" s="10">
        <v>77.400000000000006</v>
      </c>
    </row>
    <row r="40" spans="1:10" ht="20.25" customHeight="1" x14ac:dyDescent="0.25">
      <c r="A40" s="11"/>
      <c r="B40" s="39" t="s">
        <v>12</v>
      </c>
      <c r="C40" s="40"/>
      <c r="D40" s="40"/>
      <c r="E40" s="41"/>
      <c r="F40" s="43"/>
      <c r="G40" s="10">
        <v>699.3</v>
      </c>
      <c r="H40" s="10"/>
      <c r="I40" s="10">
        <f>I16+I17+I22+I23+I24+I31+I35</f>
        <v>549.29999999999995</v>
      </c>
      <c r="J40" s="10">
        <v>150</v>
      </c>
    </row>
    <row r="41" spans="1:10" ht="26.25" customHeight="1" x14ac:dyDescent="0.25">
      <c r="A41" s="11"/>
      <c r="B41" s="39" t="s">
        <v>15</v>
      </c>
      <c r="C41" s="40"/>
      <c r="D41" s="40"/>
      <c r="E41" s="41"/>
      <c r="F41" s="43"/>
      <c r="G41" s="10">
        <f>G25</f>
        <v>8.1</v>
      </c>
      <c r="H41" s="10"/>
      <c r="I41" s="10"/>
      <c r="J41" s="10">
        <f>J25</f>
        <v>8.1</v>
      </c>
    </row>
    <row r="42" spans="1:10" ht="33" customHeight="1" x14ac:dyDescent="0.25">
      <c r="A42" s="11"/>
      <c r="B42" s="39" t="s">
        <v>17</v>
      </c>
      <c r="C42" s="40"/>
      <c r="D42" s="40"/>
      <c r="E42" s="41"/>
      <c r="F42" s="44"/>
      <c r="G42" s="10">
        <f>J42</f>
        <v>100</v>
      </c>
      <c r="H42" s="10"/>
      <c r="I42" s="10"/>
      <c r="J42" s="10">
        <f>J26+J32</f>
        <v>100</v>
      </c>
    </row>
    <row r="44" spans="1:10" x14ac:dyDescent="0.25">
      <c r="C44" s="72"/>
      <c r="D44" s="71"/>
    </row>
  </sheetData>
  <mergeCells count="36">
    <mergeCell ref="H4:J4"/>
    <mergeCell ref="H3:J3"/>
    <mergeCell ref="H5:J5"/>
    <mergeCell ref="H2:J2"/>
    <mergeCell ref="B19:E19"/>
    <mergeCell ref="B37:F37"/>
    <mergeCell ref="D16:D17"/>
    <mergeCell ref="E16:E17"/>
    <mergeCell ref="B15:E15"/>
    <mergeCell ref="F16:F18"/>
    <mergeCell ref="C16:C18"/>
    <mergeCell ref="B29:B31"/>
    <mergeCell ref="A8:J8"/>
    <mergeCell ref="A9:J9"/>
    <mergeCell ref="A10:J10"/>
    <mergeCell ref="C12:C13"/>
    <mergeCell ref="A12:A13"/>
    <mergeCell ref="B12:B13"/>
    <mergeCell ref="F12:F13"/>
    <mergeCell ref="G12:J12"/>
    <mergeCell ref="D12:D13"/>
    <mergeCell ref="E12:E13"/>
    <mergeCell ref="A29:A31"/>
    <mergeCell ref="F30:F31"/>
    <mergeCell ref="B39:E39"/>
    <mergeCell ref="D22:D24"/>
    <mergeCell ref="C21:C24"/>
    <mergeCell ref="F21:F25"/>
    <mergeCell ref="A20:A26"/>
    <mergeCell ref="B20:B26"/>
    <mergeCell ref="C25:C26"/>
    <mergeCell ref="B40:E40"/>
    <mergeCell ref="B41:E41"/>
    <mergeCell ref="B42:E42"/>
    <mergeCell ref="B38:E38"/>
    <mergeCell ref="F39:F42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2021-01-25T04:05:26Z</dcterms:modified>
</cp:coreProperties>
</file>