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Приложение № 3 к подпрограмме" sheetId="1" r:id="rId1"/>
  </sheets>
  <calcPr calcId="145621" iterate="1"/>
</workbook>
</file>

<file path=xl/calcChain.xml><?xml version="1.0" encoding="utf-8"?>
<calcChain xmlns="http://schemas.openxmlformats.org/spreadsheetml/2006/main">
  <c r="F39" i="1" l="1"/>
  <c r="G39" i="1"/>
  <c r="H39" i="1"/>
  <c r="I39" i="1"/>
  <c r="J39" i="1"/>
  <c r="G38" i="1"/>
  <c r="H38" i="1"/>
  <c r="I38" i="1"/>
  <c r="I37" i="1" s="1"/>
  <c r="J38" i="1"/>
  <c r="F38" i="1"/>
  <c r="F36" i="1"/>
  <c r="G36" i="1"/>
  <c r="H36" i="1"/>
  <c r="I36" i="1"/>
  <c r="J36" i="1"/>
  <c r="G35" i="1"/>
  <c r="H35" i="1"/>
  <c r="I35" i="1"/>
  <c r="I34" i="1" s="1"/>
  <c r="J35" i="1"/>
  <c r="F35" i="1"/>
  <c r="F34" i="1" s="1"/>
  <c r="F40" i="1" s="1"/>
  <c r="H37" i="1"/>
  <c r="J37" i="1"/>
  <c r="F37" i="1"/>
  <c r="J34" i="1"/>
  <c r="J40" i="1" s="1"/>
  <c r="E36" i="1" l="1"/>
  <c r="E39" i="1"/>
  <c r="H34" i="1"/>
  <c r="E38" i="1"/>
  <c r="E37" i="1" s="1"/>
  <c r="G37" i="1"/>
  <c r="H40" i="1"/>
  <c r="I40" i="1"/>
  <c r="G34" i="1"/>
  <c r="E35" i="1"/>
  <c r="E34" i="1" s="1"/>
  <c r="E40" i="1" l="1"/>
  <c r="G40" i="1"/>
  <c r="E33" i="1" l="1"/>
  <c r="E32" i="1"/>
  <c r="J31" i="1"/>
  <c r="I31" i="1"/>
  <c r="H31" i="1"/>
  <c r="G31" i="1"/>
  <c r="F31" i="1"/>
  <c r="E31" i="1" l="1"/>
  <c r="G13" i="1" l="1"/>
  <c r="H13" i="1"/>
  <c r="I13" i="1"/>
  <c r="J13" i="1"/>
  <c r="F13" i="1"/>
  <c r="E13" i="1" l="1"/>
  <c r="G26" i="1"/>
  <c r="F26" i="1"/>
  <c r="G17" i="1"/>
  <c r="G20" i="1"/>
  <c r="G16" i="1" l="1"/>
  <c r="E28" i="1" l="1"/>
  <c r="J26" i="1"/>
  <c r="I26" i="1"/>
  <c r="H26" i="1"/>
  <c r="E25" i="1"/>
  <c r="E24" i="1"/>
  <c r="J23" i="1"/>
  <c r="I23" i="1"/>
  <c r="H23" i="1"/>
  <c r="G23" i="1"/>
  <c r="G29" i="1" s="1"/>
  <c r="F23" i="1"/>
  <c r="E22" i="1"/>
  <c r="E21" i="1"/>
  <c r="J20" i="1"/>
  <c r="I20" i="1"/>
  <c r="H20" i="1"/>
  <c r="F20" i="1"/>
  <c r="E18" i="1"/>
  <c r="F17" i="1"/>
  <c r="E15" i="1"/>
  <c r="E14" i="1"/>
  <c r="F16" i="1" l="1"/>
  <c r="F29" i="1" s="1"/>
  <c r="E20" i="1"/>
  <c r="E26" i="1"/>
  <c r="E23" i="1"/>
  <c r="E27" i="1"/>
  <c r="H17" i="1" l="1"/>
  <c r="H16" i="1" s="1"/>
  <c r="H29" i="1" s="1"/>
  <c r="I17" i="1" l="1"/>
  <c r="I16" i="1" s="1"/>
  <c r="I29" i="1" s="1"/>
  <c r="J17" i="1" l="1"/>
  <c r="E19" i="1"/>
  <c r="E17" i="1" l="1"/>
  <c r="E16" i="1" s="1"/>
  <c r="E29" i="1" s="1"/>
  <c r="J16" i="1"/>
  <c r="J29" i="1" s="1"/>
</calcChain>
</file>

<file path=xl/sharedStrings.xml><?xml version="1.0" encoding="utf-8"?>
<sst xmlns="http://schemas.openxmlformats.org/spreadsheetml/2006/main" count="76" uniqueCount="51">
  <si>
    <t xml:space="preserve">Перечень мероприятий </t>
  </si>
  <si>
    <t>(тыс.руб.)</t>
  </si>
  <si>
    <t>№ п/п</t>
  </si>
  <si>
    <t>Источник финансирования</t>
  </si>
  <si>
    <t>Срок реализации</t>
  </si>
  <si>
    <t>Ожидаемый эффект от реализации мероприятия</t>
  </si>
  <si>
    <t>ВСЕГО</t>
  </si>
  <si>
    <t>2016 год</t>
  </si>
  <si>
    <t>2017 год</t>
  </si>
  <si>
    <t>2018 год</t>
  </si>
  <si>
    <t>2019 год</t>
  </si>
  <si>
    <t>2020 год</t>
  </si>
  <si>
    <t>1.</t>
  </si>
  <si>
    <t>Озеленение</t>
  </si>
  <si>
    <t>1.1.</t>
  </si>
  <si>
    <t>Бюджет Омсукчанского городского округа</t>
  </si>
  <si>
    <t>совершенствование эстетического состояния территории</t>
  </si>
  <si>
    <t>п.Омсукчан</t>
  </si>
  <si>
    <t>п.Дукат</t>
  </si>
  <si>
    <t>Мероприятия по организации сбора, вывоза несанкционированных свалок</t>
  </si>
  <si>
    <t>улучшение экологической обстановки и создание среды, комфортной для проживания жителей поселений Омсукчанского городского округа;</t>
  </si>
  <si>
    <t>Приобретение и установка ограждений площадок под баки для сбора ТБО  (приложение №1 к перечню мероприятий)</t>
  </si>
  <si>
    <t>Санация территории от безнадзорных животных</t>
  </si>
  <si>
    <t>предотвращение скопления безнадзорных домашних животных;</t>
  </si>
  <si>
    <t xml:space="preserve"> подпрограммы «Санитарное содержание территорий поселений Омсукчанского городского округа на 2016-2020 годы»</t>
  </si>
  <si>
    <t>Наименование мероприятия  подпрограммы</t>
  </si>
  <si>
    <t>Объем средств на реализацию подпрограммы, тыс.руб.</t>
  </si>
  <si>
    <t>2.</t>
  </si>
  <si>
    <t>2.1.</t>
  </si>
  <si>
    <t>ИТОГО :</t>
  </si>
  <si>
    <t>создание среды, комфортной для проживания жителей поселений Омсукчанского городского округа;</t>
  </si>
  <si>
    <t>2016-2020</t>
  </si>
  <si>
    <t>Основное мероприятие "Санитарное содержание территории"</t>
  </si>
  <si>
    <t>1.2.</t>
  </si>
  <si>
    <t>Благоустройство мест несанкционированного размещения твердых бытовых отходов в поселениях</t>
  </si>
  <si>
    <t>1.2.1.</t>
  </si>
  <si>
    <t>1.3.</t>
  </si>
  <si>
    <t>1.4.</t>
  </si>
  <si>
    <t>Содержание, благоустройство внутридворовых территорий и дорог (зимнее и летнее)</t>
  </si>
  <si>
    <t>Основное мероприятие "Осуществление государственных полномочий"</t>
  </si>
  <si>
    <t>Отлов и содержание безнадзорных животных</t>
  </si>
  <si>
    <t>иные источники финансирования</t>
  </si>
  <si>
    <t>ИТОГО за счет иных источников финансирования:</t>
  </si>
  <si>
    <t>Бюджет Магаданской области</t>
  </si>
  <si>
    <t>ИТОГО за счет средств местного бюджета:</t>
  </si>
  <si>
    <t>ИТОГО</t>
  </si>
  <si>
    <t xml:space="preserve">         от 16.04.2020г. № 163</t>
  </si>
  <si>
    <t xml:space="preserve">                                                                       городского округа</t>
  </si>
  <si>
    <t xml:space="preserve">                                                                    администрации </t>
  </si>
  <si>
    <t xml:space="preserve">                                                                      к постановлению</t>
  </si>
  <si>
    <t xml:space="preserve">               Приложение №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</si>
</sst>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right"/>
    </xf>
    <xf numFmtId="0" fontId="3" fillId="0" borderId="0" xfId="0" applyFont="1"/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right" vertical="top" wrapText="1"/>
    </xf>
    <xf numFmtId="164" fontId="5" fillId="0" borderId="1" xfId="0" applyNumberFormat="1" applyFont="1" applyBorder="1" applyAlignment="1">
      <alignment horizontal="right" vertical="top" wrapText="1"/>
    </xf>
    <xf numFmtId="164" fontId="5" fillId="0" borderId="1" xfId="0" applyNumberFormat="1" applyFont="1" applyBorder="1" applyAlignment="1">
      <alignment horizontal="center" vertical="top" wrapText="1"/>
    </xf>
    <xf numFmtId="164" fontId="5" fillId="0" borderId="1" xfId="0" applyNumberFormat="1" applyFont="1" applyFill="1" applyBorder="1" applyAlignment="1">
      <alignment vertical="top" wrapText="1"/>
    </xf>
    <xf numFmtId="164" fontId="6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right" vertical="top" wrapText="1"/>
    </xf>
    <xf numFmtId="164" fontId="5" fillId="0" borderId="1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top" wrapText="1"/>
    </xf>
    <xf numFmtId="164" fontId="6" fillId="0" borderId="1" xfId="0" applyNumberFormat="1" applyFont="1" applyBorder="1" applyAlignment="1">
      <alignment vertical="top" wrapText="1"/>
    </xf>
    <xf numFmtId="164" fontId="7" fillId="0" borderId="1" xfId="0" applyNumberFormat="1" applyFont="1" applyBorder="1" applyAlignment="1">
      <alignment horizontal="center" vertical="top" wrapText="1"/>
    </xf>
    <xf numFmtId="164" fontId="6" fillId="0" borderId="1" xfId="0" applyNumberFormat="1" applyFont="1" applyBorder="1" applyAlignment="1">
      <alignment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right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0" fillId="0" borderId="1" xfId="0" applyBorder="1"/>
    <xf numFmtId="164" fontId="6" fillId="0" borderId="1" xfId="0" applyNumberFormat="1" applyFont="1" applyBorder="1" applyAlignment="1">
      <alignment horizontal="justify" vertical="top" wrapText="1"/>
    </xf>
    <xf numFmtId="0" fontId="7" fillId="0" borderId="1" xfId="0" applyFont="1" applyBorder="1" applyAlignment="1">
      <alignment horizontal="center"/>
    </xf>
    <xf numFmtId="0" fontId="4" fillId="0" borderId="1" xfId="0" applyFont="1" applyBorder="1"/>
    <xf numFmtId="164" fontId="7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164" fontId="6" fillId="0" borderId="1" xfId="0" applyNumberFormat="1" applyFont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left" vertical="top" wrapText="1"/>
    </xf>
    <xf numFmtId="164" fontId="6" fillId="0" borderId="6" xfId="0" applyNumberFormat="1" applyFont="1" applyBorder="1" applyAlignment="1">
      <alignment horizontal="left" vertical="top" wrapText="1"/>
    </xf>
    <xf numFmtId="164" fontId="5" fillId="0" borderId="2" xfId="0" applyNumberFormat="1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 vertical="center" wrapText="1"/>
    </xf>
    <xf numFmtId="1" fontId="5" fillId="0" borderId="4" xfId="0" applyNumberFormat="1" applyFont="1" applyBorder="1" applyAlignment="1">
      <alignment horizontal="center" vertical="center" wrapText="1"/>
    </xf>
    <xf numFmtId="1" fontId="5" fillId="0" borderId="3" xfId="0" applyNumberFormat="1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0" fillId="0" borderId="7" xfId="0" applyBorder="1" applyAlignment="1">
      <alignment horizontal="center"/>
    </xf>
    <xf numFmtId="0" fontId="0" fillId="0" borderId="0" xfId="0" applyAlignment="1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2"/>
  <sheetViews>
    <sheetView tabSelected="1" workbookViewId="0">
      <selection activeCell="J1" sqref="J1:K1"/>
    </sheetView>
  </sheetViews>
  <sheetFormatPr defaultRowHeight="15" x14ac:dyDescent="0.25"/>
  <cols>
    <col min="1" max="1" width="5.5703125" customWidth="1"/>
    <col min="2" max="2" width="27.28515625" customWidth="1"/>
    <col min="3" max="3" width="19.28515625" customWidth="1"/>
    <col min="5" max="5" width="10.28515625" bestFit="1" customWidth="1"/>
    <col min="11" max="11" width="25.85546875" customWidth="1"/>
  </cols>
  <sheetData>
    <row r="1" spans="1:11" x14ac:dyDescent="0.25">
      <c r="G1" s="2"/>
      <c r="H1" s="2"/>
      <c r="I1" s="2"/>
      <c r="J1" s="53" t="s">
        <v>50</v>
      </c>
      <c r="K1" s="53"/>
    </row>
    <row r="2" spans="1:11" ht="16.5" customHeight="1" x14ac:dyDescent="0.3">
      <c r="A2" s="1"/>
      <c r="G2" s="53" t="s">
        <v>49</v>
      </c>
      <c r="H2" s="53"/>
      <c r="I2" s="53"/>
      <c r="J2" s="53"/>
      <c r="K2" s="53"/>
    </row>
    <row r="3" spans="1:11" ht="15.75" customHeight="1" x14ac:dyDescent="0.3">
      <c r="A3" s="1"/>
      <c r="G3" s="54" t="s">
        <v>48</v>
      </c>
      <c r="H3" s="54"/>
      <c r="I3" s="54"/>
      <c r="J3" s="54"/>
      <c r="K3" s="54"/>
    </row>
    <row r="4" spans="1:11" ht="16.5" customHeight="1" x14ac:dyDescent="0.3">
      <c r="A4" s="1"/>
      <c r="G4" s="53" t="s">
        <v>47</v>
      </c>
      <c r="H4" s="53"/>
      <c r="I4" s="53"/>
      <c r="J4" s="53"/>
      <c r="K4" s="53"/>
    </row>
    <row r="5" spans="1:11" ht="15.75" customHeight="1" x14ac:dyDescent="0.3">
      <c r="A5" s="1"/>
      <c r="G5" s="2"/>
      <c r="H5" s="2"/>
      <c r="I5" s="2"/>
      <c r="J5" s="2"/>
      <c r="K5" s="2" t="s">
        <v>46</v>
      </c>
    </row>
    <row r="6" spans="1:11" ht="18.75" x14ac:dyDescent="0.3">
      <c r="A6" s="28"/>
    </row>
    <row r="7" spans="1:11" ht="18.75" x14ac:dyDescent="0.3">
      <c r="A7" s="44" t="s">
        <v>0</v>
      </c>
      <c r="B7" s="44"/>
      <c r="C7" s="44"/>
      <c r="D7" s="44"/>
      <c r="E7" s="44"/>
      <c r="F7" s="44"/>
      <c r="G7" s="44"/>
      <c r="H7" s="44"/>
      <c r="I7" s="44"/>
      <c r="J7" s="44"/>
      <c r="K7" s="44"/>
    </row>
    <row r="8" spans="1:11" ht="41.25" customHeight="1" x14ac:dyDescent="0.3">
      <c r="A8" s="45" t="s">
        <v>24</v>
      </c>
      <c r="B8" s="45"/>
      <c r="C8" s="45"/>
      <c r="D8" s="45"/>
      <c r="E8" s="45"/>
      <c r="F8" s="45"/>
      <c r="G8" s="45"/>
      <c r="H8" s="45"/>
      <c r="I8" s="45"/>
      <c r="J8" s="45"/>
      <c r="K8" s="45"/>
    </row>
    <row r="9" spans="1:11" ht="18.75" x14ac:dyDescent="0.3">
      <c r="A9" s="1"/>
      <c r="J9" s="2" t="s">
        <v>1</v>
      </c>
    </row>
    <row r="10" spans="1:11" ht="15.75" x14ac:dyDescent="0.25">
      <c r="A10" s="46" t="s">
        <v>2</v>
      </c>
      <c r="B10" s="46" t="s">
        <v>25</v>
      </c>
      <c r="C10" s="46" t="s">
        <v>3</v>
      </c>
      <c r="D10" s="47" t="s">
        <v>4</v>
      </c>
      <c r="E10" s="46" t="s">
        <v>26</v>
      </c>
      <c r="F10" s="46"/>
      <c r="G10" s="46"/>
      <c r="H10" s="46"/>
      <c r="I10" s="46"/>
      <c r="J10" s="46"/>
      <c r="K10" s="46" t="s">
        <v>5</v>
      </c>
    </row>
    <row r="11" spans="1:11" ht="31.5" x14ac:dyDescent="0.25">
      <c r="A11" s="46"/>
      <c r="B11" s="46"/>
      <c r="C11" s="46"/>
      <c r="D11" s="48"/>
      <c r="E11" s="3" t="s">
        <v>6</v>
      </c>
      <c r="F11" s="3" t="s">
        <v>7</v>
      </c>
      <c r="G11" s="3" t="s">
        <v>8</v>
      </c>
      <c r="H11" s="3" t="s">
        <v>9</v>
      </c>
      <c r="I11" s="3" t="s">
        <v>10</v>
      </c>
      <c r="J11" s="3" t="s">
        <v>11</v>
      </c>
      <c r="K11" s="46"/>
    </row>
    <row r="12" spans="1:11" x14ac:dyDescent="0.25">
      <c r="A12" s="9" t="s">
        <v>12</v>
      </c>
      <c r="B12" s="50" t="s">
        <v>32</v>
      </c>
      <c r="C12" s="50"/>
      <c r="D12" s="50"/>
      <c r="E12" s="50"/>
      <c r="F12" s="50"/>
      <c r="G12" s="50"/>
      <c r="H12" s="50"/>
      <c r="I12" s="50"/>
      <c r="J12" s="50"/>
      <c r="K12" s="50"/>
    </row>
    <row r="13" spans="1:11" x14ac:dyDescent="0.25">
      <c r="A13" s="9" t="s">
        <v>14</v>
      </c>
      <c r="B13" s="13" t="s">
        <v>13</v>
      </c>
      <c r="C13" s="41" t="s">
        <v>15</v>
      </c>
      <c r="D13" s="41" t="s">
        <v>31</v>
      </c>
      <c r="E13" s="12">
        <f>SUM(F13:J13)</f>
        <v>415.70000000000005</v>
      </c>
      <c r="F13" s="12">
        <f>F14+F15</f>
        <v>300</v>
      </c>
      <c r="G13" s="12">
        <f t="shared" ref="G13:J13" si="0">G14+G15</f>
        <v>20.100000000000001</v>
      </c>
      <c r="H13" s="12">
        <f t="shared" si="0"/>
        <v>88</v>
      </c>
      <c r="I13" s="12">
        <f t="shared" si="0"/>
        <v>3.6</v>
      </c>
      <c r="J13" s="12">
        <f t="shared" si="0"/>
        <v>4</v>
      </c>
      <c r="K13" s="32" t="s">
        <v>16</v>
      </c>
    </row>
    <row r="14" spans="1:11" x14ac:dyDescent="0.25">
      <c r="A14" s="4"/>
      <c r="B14" s="5" t="s">
        <v>17</v>
      </c>
      <c r="C14" s="42"/>
      <c r="D14" s="42"/>
      <c r="E14" s="12">
        <f>SUM(F14:J14)</f>
        <v>415.70000000000005</v>
      </c>
      <c r="F14" s="6">
        <v>300</v>
      </c>
      <c r="G14" s="6">
        <v>20.100000000000001</v>
      </c>
      <c r="H14" s="6">
        <v>88</v>
      </c>
      <c r="I14" s="6">
        <v>3.6</v>
      </c>
      <c r="J14" s="6">
        <v>4</v>
      </c>
      <c r="K14" s="33"/>
    </row>
    <row r="15" spans="1:11" x14ac:dyDescent="0.25">
      <c r="A15" s="4"/>
      <c r="B15" s="5" t="s">
        <v>18</v>
      </c>
      <c r="C15" s="43"/>
      <c r="D15" s="43"/>
      <c r="E15" s="12">
        <f>SUM(F15:J15)</f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34"/>
    </row>
    <row r="16" spans="1:11" ht="32.25" customHeight="1" x14ac:dyDescent="0.25">
      <c r="A16" s="9" t="s">
        <v>33</v>
      </c>
      <c r="B16" s="30" t="s">
        <v>34</v>
      </c>
      <c r="C16" s="31"/>
      <c r="D16" s="11"/>
      <c r="E16" s="12">
        <f>E17+E20</f>
        <v>1901.3</v>
      </c>
      <c r="F16" s="12">
        <f t="shared" ref="F16:J16" si="1">F17+F20</f>
        <v>539.79999999999995</v>
      </c>
      <c r="G16" s="12">
        <f t="shared" si="1"/>
        <v>0</v>
      </c>
      <c r="H16" s="12">
        <f t="shared" si="1"/>
        <v>365.8</v>
      </c>
      <c r="I16" s="12">
        <f t="shared" si="1"/>
        <v>620.70000000000005</v>
      </c>
      <c r="J16" s="12">
        <f t="shared" si="1"/>
        <v>375</v>
      </c>
      <c r="K16" s="32" t="s">
        <v>20</v>
      </c>
    </row>
    <row r="17" spans="1:11" ht="38.25" customHeight="1" x14ac:dyDescent="0.25">
      <c r="A17" s="4" t="s">
        <v>35</v>
      </c>
      <c r="B17" s="7" t="s">
        <v>19</v>
      </c>
      <c r="C17" s="49" t="s">
        <v>15</v>
      </c>
      <c r="D17" s="41" t="s">
        <v>31</v>
      </c>
      <c r="E17" s="12">
        <f t="shared" ref="E17:E22" si="2">SUM(F17:J17)</f>
        <v>1901.3</v>
      </c>
      <c r="F17" s="12">
        <f t="shared" ref="F17:J17" si="3">SUM(F18:F19)</f>
        <v>539.79999999999995</v>
      </c>
      <c r="G17" s="12">
        <f>G18+G19</f>
        <v>0</v>
      </c>
      <c r="H17" s="12">
        <f t="shared" si="3"/>
        <v>365.8</v>
      </c>
      <c r="I17" s="12">
        <f t="shared" si="3"/>
        <v>620.70000000000005</v>
      </c>
      <c r="J17" s="12">
        <f t="shared" si="3"/>
        <v>375</v>
      </c>
      <c r="K17" s="33"/>
    </row>
    <row r="18" spans="1:11" x14ac:dyDescent="0.25">
      <c r="A18" s="4"/>
      <c r="B18" s="5" t="s">
        <v>17</v>
      </c>
      <c r="C18" s="49"/>
      <c r="D18" s="42"/>
      <c r="E18" s="12">
        <f t="shared" si="2"/>
        <v>1428</v>
      </c>
      <c r="F18" s="6">
        <v>300</v>
      </c>
      <c r="G18" s="6">
        <v>0</v>
      </c>
      <c r="H18" s="6">
        <v>207.3</v>
      </c>
      <c r="I18" s="6">
        <v>620.70000000000005</v>
      </c>
      <c r="J18" s="6">
        <v>300</v>
      </c>
      <c r="K18" s="33"/>
    </row>
    <row r="19" spans="1:11" x14ac:dyDescent="0.25">
      <c r="A19" s="4"/>
      <c r="B19" s="5" t="s">
        <v>18</v>
      </c>
      <c r="C19" s="49"/>
      <c r="D19" s="43"/>
      <c r="E19" s="12">
        <f t="shared" si="2"/>
        <v>473.3</v>
      </c>
      <c r="F19" s="6">
        <v>239.8</v>
      </c>
      <c r="G19" s="6">
        <v>0</v>
      </c>
      <c r="H19" s="6">
        <v>158.5</v>
      </c>
      <c r="I19" s="6">
        <v>0</v>
      </c>
      <c r="J19" s="6">
        <v>75</v>
      </c>
      <c r="K19" s="33"/>
    </row>
    <row r="20" spans="1:11" ht="51" x14ac:dyDescent="0.25">
      <c r="A20" s="4" t="s">
        <v>35</v>
      </c>
      <c r="B20" s="7" t="s">
        <v>21</v>
      </c>
      <c r="C20" s="49" t="s">
        <v>15</v>
      </c>
      <c r="D20" s="41"/>
      <c r="E20" s="12">
        <f t="shared" si="2"/>
        <v>0</v>
      </c>
      <c r="F20" s="8">
        <f t="shared" ref="F20:J20" si="4">SUM(F21:F22)</f>
        <v>0</v>
      </c>
      <c r="G20" s="8">
        <f>G21+G22</f>
        <v>0</v>
      </c>
      <c r="H20" s="8">
        <f t="shared" si="4"/>
        <v>0</v>
      </c>
      <c r="I20" s="8">
        <f t="shared" si="4"/>
        <v>0</v>
      </c>
      <c r="J20" s="8">
        <f t="shared" si="4"/>
        <v>0</v>
      </c>
      <c r="K20" s="33"/>
    </row>
    <row r="21" spans="1:11" x14ac:dyDescent="0.25">
      <c r="A21" s="4"/>
      <c r="B21" s="5" t="s">
        <v>17</v>
      </c>
      <c r="C21" s="49"/>
      <c r="D21" s="42"/>
      <c r="E21" s="12">
        <f t="shared" si="2"/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33"/>
    </row>
    <row r="22" spans="1:11" x14ac:dyDescent="0.25">
      <c r="A22" s="4"/>
      <c r="B22" s="5" t="s">
        <v>18</v>
      </c>
      <c r="C22" s="49"/>
      <c r="D22" s="43"/>
      <c r="E22" s="12">
        <f t="shared" si="2"/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34"/>
    </row>
    <row r="23" spans="1:11" ht="25.5" x14ac:dyDescent="0.25">
      <c r="A23" s="9" t="s">
        <v>36</v>
      </c>
      <c r="B23" s="13" t="s">
        <v>22</v>
      </c>
      <c r="C23" s="41" t="s">
        <v>15</v>
      </c>
      <c r="D23" s="41" t="s">
        <v>31</v>
      </c>
      <c r="E23" s="12">
        <f t="shared" ref="E23:E28" si="5">SUM(F23:J23)</f>
        <v>944.6</v>
      </c>
      <c r="F23" s="8">
        <f t="shared" ref="F23:J23" si="6">SUM(F24:F25)</f>
        <v>516.70000000000005</v>
      </c>
      <c r="G23" s="8">
        <f t="shared" si="6"/>
        <v>427.9</v>
      </c>
      <c r="H23" s="8">
        <f t="shared" si="6"/>
        <v>0</v>
      </c>
      <c r="I23" s="8">
        <f t="shared" si="6"/>
        <v>0</v>
      </c>
      <c r="J23" s="8">
        <f t="shared" si="6"/>
        <v>0</v>
      </c>
      <c r="K23" s="32" t="s">
        <v>23</v>
      </c>
    </row>
    <row r="24" spans="1:11" x14ac:dyDescent="0.25">
      <c r="A24" s="4"/>
      <c r="B24" s="5" t="s">
        <v>17</v>
      </c>
      <c r="C24" s="42"/>
      <c r="D24" s="42"/>
      <c r="E24" s="12">
        <f t="shared" si="5"/>
        <v>677.9</v>
      </c>
      <c r="F24" s="6">
        <v>350</v>
      </c>
      <c r="G24" s="6">
        <v>327.9</v>
      </c>
      <c r="H24" s="6">
        <v>0</v>
      </c>
      <c r="I24" s="6">
        <v>0</v>
      </c>
      <c r="J24" s="6">
        <v>0</v>
      </c>
      <c r="K24" s="33"/>
    </row>
    <row r="25" spans="1:11" x14ac:dyDescent="0.25">
      <c r="A25" s="4"/>
      <c r="B25" s="5" t="s">
        <v>18</v>
      </c>
      <c r="C25" s="43"/>
      <c r="D25" s="43"/>
      <c r="E25" s="12">
        <f t="shared" si="5"/>
        <v>266.7</v>
      </c>
      <c r="F25" s="6">
        <v>166.7</v>
      </c>
      <c r="G25" s="6">
        <v>100</v>
      </c>
      <c r="H25" s="6">
        <v>0</v>
      </c>
      <c r="I25" s="6">
        <v>0</v>
      </c>
      <c r="J25" s="6">
        <v>0</v>
      </c>
      <c r="K25" s="34"/>
    </row>
    <row r="26" spans="1:11" ht="38.25" x14ac:dyDescent="0.25">
      <c r="A26" s="9" t="s">
        <v>37</v>
      </c>
      <c r="B26" s="13" t="s">
        <v>38</v>
      </c>
      <c r="C26" s="41" t="s">
        <v>15</v>
      </c>
      <c r="D26" s="41" t="s">
        <v>31</v>
      </c>
      <c r="E26" s="12">
        <f t="shared" si="5"/>
        <v>1860.5</v>
      </c>
      <c r="F26" s="8">
        <f>F27+F28</f>
        <v>1116.3</v>
      </c>
      <c r="G26" s="8">
        <f>G27+G28</f>
        <v>652.20000000000005</v>
      </c>
      <c r="H26" s="8">
        <f t="shared" ref="H26:J26" si="7">SUM(H27:H28)</f>
        <v>70</v>
      </c>
      <c r="I26" s="8">
        <f t="shared" si="7"/>
        <v>11</v>
      </c>
      <c r="J26" s="8">
        <f t="shared" si="7"/>
        <v>11</v>
      </c>
      <c r="K26" s="33" t="s">
        <v>30</v>
      </c>
    </row>
    <row r="27" spans="1:11" x14ac:dyDescent="0.25">
      <c r="A27" s="4"/>
      <c r="B27" s="5" t="s">
        <v>17</v>
      </c>
      <c r="C27" s="42"/>
      <c r="D27" s="42"/>
      <c r="E27" s="12">
        <f t="shared" si="5"/>
        <v>1860.5</v>
      </c>
      <c r="F27" s="6">
        <v>1116.3</v>
      </c>
      <c r="G27" s="6">
        <v>652.20000000000005</v>
      </c>
      <c r="H27" s="6">
        <v>70</v>
      </c>
      <c r="I27" s="6">
        <v>11</v>
      </c>
      <c r="J27" s="6">
        <v>11</v>
      </c>
      <c r="K27" s="33"/>
    </row>
    <row r="28" spans="1:11" ht="19.5" customHeight="1" x14ac:dyDescent="0.25">
      <c r="A28" s="4"/>
      <c r="B28" s="5" t="s">
        <v>18</v>
      </c>
      <c r="C28" s="43"/>
      <c r="D28" s="43"/>
      <c r="E28" s="12">
        <f t="shared" si="5"/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33"/>
    </row>
    <row r="29" spans="1:11" ht="15" customHeight="1" x14ac:dyDescent="0.25">
      <c r="A29" s="4"/>
      <c r="B29" s="12" t="s">
        <v>29</v>
      </c>
      <c r="C29" s="10" t="s">
        <v>15</v>
      </c>
      <c r="D29" s="10"/>
      <c r="E29" s="12">
        <f>E13+E16+E23+E26</f>
        <v>5122.1000000000004</v>
      </c>
      <c r="F29" s="12">
        <f t="shared" ref="F29:J29" si="8">F13+F16+F23+F26</f>
        <v>2472.8000000000002</v>
      </c>
      <c r="G29" s="12">
        <f t="shared" si="8"/>
        <v>1100.2</v>
      </c>
      <c r="H29" s="12">
        <f t="shared" si="8"/>
        <v>523.79999999999995</v>
      </c>
      <c r="I29" s="12">
        <f t="shared" si="8"/>
        <v>635.30000000000007</v>
      </c>
      <c r="J29" s="12">
        <f t="shared" si="8"/>
        <v>390</v>
      </c>
      <c r="K29" s="12"/>
    </row>
    <row r="30" spans="1:11" x14ac:dyDescent="0.25">
      <c r="A30" s="22" t="s">
        <v>27</v>
      </c>
      <c r="B30" s="37" t="s">
        <v>39</v>
      </c>
      <c r="C30" s="37"/>
      <c r="D30" s="37"/>
      <c r="E30" s="37"/>
      <c r="F30" s="37"/>
      <c r="G30" s="37"/>
      <c r="H30" s="37"/>
      <c r="I30" s="37"/>
      <c r="J30" s="37"/>
      <c r="K30" s="37"/>
    </row>
    <row r="31" spans="1:11" ht="25.5" x14ac:dyDescent="0.25">
      <c r="A31" s="35" t="s">
        <v>28</v>
      </c>
      <c r="B31" s="15" t="s">
        <v>40</v>
      </c>
      <c r="C31" s="36" t="s">
        <v>41</v>
      </c>
      <c r="D31" s="38">
        <v>2020</v>
      </c>
      <c r="E31" s="16">
        <f t="shared" ref="E31:E32" si="9">SUM(F31:J31)</f>
        <v>1914.5</v>
      </c>
      <c r="F31" s="17">
        <f t="shared" ref="F31:G31" si="10">SUM(F32:F33)</f>
        <v>0</v>
      </c>
      <c r="G31" s="17">
        <f t="shared" si="10"/>
        <v>0</v>
      </c>
      <c r="H31" s="18">
        <f>SUM(H32:H33)</f>
        <v>0</v>
      </c>
      <c r="I31" s="17">
        <f t="shared" ref="I31:J31" si="11">SUM(I32:I33)</f>
        <v>0</v>
      </c>
      <c r="J31" s="17">
        <f t="shared" si="11"/>
        <v>1914.5</v>
      </c>
      <c r="K31" s="32" t="s">
        <v>23</v>
      </c>
    </row>
    <row r="32" spans="1:11" ht="15" customHeight="1" x14ac:dyDescent="0.25">
      <c r="A32" s="35"/>
      <c r="B32" s="19" t="s">
        <v>17</v>
      </c>
      <c r="C32" s="36"/>
      <c r="D32" s="39"/>
      <c r="E32" s="16">
        <f t="shared" si="9"/>
        <v>1114.5</v>
      </c>
      <c r="F32" s="10">
        <v>0</v>
      </c>
      <c r="G32" s="10">
        <v>0</v>
      </c>
      <c r="H32" s="20">
        <v>0</v>
      </c>
      <c r="I32" s="10">
        <v>0</v>
      </c>
      <c r="J32" s="21">
        <v>1114.5</v>
      </c>
      <c r="K32" s="33"/>
    </row>
    <row r="33" spans="1:11" x14ac:dyDescent="0.25">
      <c r="A33" s="35"/>
      <c r="B33" s="19" t="s">
        <v>18</v>
      </c>
      <c r="C33" s="36"/>
      <c r="D33" s="40"/>
      <c r="E33" s="16">
        <f>SUM(F33:J33)</f>
        <v>800</v>
      </c>
      <c r="F33" s="10">
        <v>0</v>
      </c>
      <c r="G33" s="10">
        <v>0</v>
      </c>
      <c r="H33" s="20">
        <v>0</v>
      </c>
      <c r="I33" s="10">
        <v>0</v>
      </c>
      <c r="J33" s="21">
        <v>800</v>
      </c>
      <c r="K33" s="34"/>
    </row>
    <row r="34" spans="1:11" ht="25.5" x14ac:dyDescent="0.25">
      <c r="A34" s="4"/>
      <c r="B34" s="24" t="s">
        <v>42</v>
      </c>
      <c r="C34" s="29" t="s">
        <v>43</v>
      </c>
      <c r="D34" s="10"/>
      <c r="E34" s="12">
        <f>E35+E36</f>
        <v>1914.5</v>
      </c>
      <c r="F34" s="12">
        <f>F35+F36</f>
        <v>0</v>
      </c>
      <c r="G34" s="12">
        <f>G35+G36</f>
        <v>0</v>
      </c>
      <c r="H34" s="12">
        <f>SUM(H35:H36)</f>
        <v>0</v>
      </c>
      <c r="I34" s="12">
        <f t="shared" ref="I34:J34" si="12">SUM(I35:I36)</f>
        <v>0</v>
      </c>
      <c r="J34" s="12">
        <f t="shared" si="12"/>
        <v>1914.5</v>
      </c>
      <c r="K34" s="12"/>
    </row>
    <row r="35" spans="1:11" x14ac:dyDescent="0.25">
      <c r="A35" s="4"/>
      <c r="B35" s="5" t="s">
        <v>17</v>
      </c>
      <c r="C35" s="29"/>
      <c r="D35" s="10"/>
      <c r="E35" s="12">
        <f>F35+G35+H35+I35+J35</f>
        <v>1114.5</v>
      </c>
      <c r="F35" s="6">
        <f>F32</f>
        <v>0</v>
      </c>
      <c r="G35" s="6">
        <f t="shared" ref="G35:J36" si="13">G32</f>
        <v>0</v>
      </c>
      <c r="H35" s="6">
        <f t="shared" si="13"/>
        <v>0</v>
      </c>
      <c r="I35" s="6">
        <f t="shared" si="13"/>
        <v>0</v>
      </c>
      <c r="J35" s="6">
        <f t="shared" si="13"/>
        <v>1114.5</v>
      </c>
      <c r="K35" s="6"/>
    </row>
    <row r="36" spans="1:11" x14ac:dyDescent="0.25">
      <c r="A36" s="4"/>
      <c r="B36" s="5" t="s">
        <v>18</v>
      </c>
      <c r="C36" s="29"/>
      <c r="D36" s="10"/>
      <c r="E36" s="12">
        <f>F36+G36+H36+I36+J36</f>
        <v>800</v>
      </c>
      <c r="F36" s="6">
        <f>F33</f>
        <v>0</v>
      </c>
      <c r="G36" s="6">
        <f t="shared" si="13"/>
        <v>0</v>
      </c>
      <c r="H36" s="6">
        <f t="shared" si="13"/>
        <v>0</v>
      </c>
      <c r="I36" s="6">
        <f t="shared" si="13"/>
        <v>0</v>
      </c>
      <c r="J36" s="6">
        <f t="shared" si="13"/>
        <v>800</v>
      </c>
      <c r="K36" s="6"/>
    </row>
    <row r="37" spans="1:11" ht="25.5" x14ac:dyDescent="0.25">
      <c r="A37" s="4"/>
      <c r="B37" s="24" t="s">
        <v>44</v>
      </c>
      <c r="C37" s="29" t="s">
        <v>15</v>
      </c>
      <c r="D37" s="10"/>
      <c r="E37" s="12">
        <f>E38+E39</f>
        <v>5122.1000000000004</v>
      </c>
      <c r="F37" s="12">
        <f>F38+F39</f>
        <v>2472.8000000000002</v>
      </c>
      <c r="G37" s="12">
        <f>G38+G39</f>
        <v>1100.2</v>
      </c>
      <c r="H37" s="12">
        <f>H38+H39</f>
        <v>523.79999999999995</v>
      </c>
      <c r="I37" s="12">
        <f t="shared" ref="I37:J37" si="14">I38+I39</f>
        <v>635.30000000000007</v>
      </c>
      <c r="J37" s="12">
        <f t="shared" si="14"/>
        <v>390</v>
      </c>
      <c r="K37" s="12"/>
    </row>
    <row r="38" spans="1:11" x14ac:dyDescent="0.25">
      <c r="A38" s="4"/>
      <c r="B38" s="5" t="s">
        <v>17</v>
      </c>
      <c r="C38" s="29"/>
      <c r="D38" s="10"/>
      <c r="E38" s="12">
        <f>F38+G38+H38+I38+J38</f>
        <v>4382.1000000000004</v>
      </c>
      <c r="F38" s="6">
        <f>F14+F18+F21+F24+F27</f>
        <v>2066.3000000000002</v>
      </c>
      <c r="G38" s="6">
        <f t="shared" ref="G38:J39" si="15">G14+G18+G21+G24+G27</f>
        <v>1000.2</v>
      </c>
      <c r="H38" s="6">
        <f t="shared" si="15"/>
        <v>365.3</v>
      </c>
      <c r="I38" s="6">
        <f t="shared" si="15"/>
        <v>635.30000000000007</v>
      </c>
      <c r="J38" s="6">
        <f t="shared" si="15"/>
        <v>315</v>
      </c>
      <c r="K38" s="6"/>
    </row>
    <row r="39" spans="1:11" x14ac:dyDescent="0.25">
      <c r="A39" s="4"/>
      <c r="B39" s="5" t="s">
        <v>18</v>
      </c>
      <c r="C39" s="29"/>
      <c r="D39" s="10"/>
      <c r="E39" s="12">
        <f>F39+G39+H39+I39+J39</f>
        <v>740</v>
      </c>
      <c r="F39" s="6">
        <f>F15+F19+F22+F25+F28</f>
        <v>406.5</v>
      </c>
      <c r="G39" s="6">
        <f t="shared" si="15"/>
        <v>100</v>
      </c>
      <c r="H39" s="6">
        <f t="shared" si="15"/>
        <v>158.5</v>
      </c>
      <c r="I39" s="6">
        <f t="shared" si="15"/>
        <v>0</v>
      </c>
      <c r="J39" s="6">
        <f t="shared" si="15"/>
        <v>75</v>
      </c>
      <c r="K39" s="6"/>
    </row>
    <row r="40" spans="1:11" ht="15.75" x14ac:dyDescent="0.25">
      <c r="A40" s="23"/>
      <c r="B40" s="25" t="s">
        <v>45</v>
      </c>
      <c r="C40" s="26"/>
      <c r="D40" s="26"/>
      <c r="E40" s="27">
        <f t="shared" ref="E40:J40" si="16">E34+E37</f>
        <v>7036.6</v>
      </c>
      <c r="F40" s="14">
        <f t="shared" si="16"/>
        <v>2472.8000000000002</v>
      </c>
      <c r="G40" s="27">
        <f t="shared" si="16"/>
        <v>1100.2</v>
      </c>
      <c r="H40" s="27">
        <f>H34+H37</f>
        <v>523.79999999999995</v>
      </c>
      <c r="I40" s="27">
        <f t="shared" si="16"/>
        <v>635.30000000000007</v>
      </c>
      <c r="J40" s="27">
        <f t="shared" si="16"/>
        <v>2304.5</v>
      </c>
      <c r="K40" s="23"/>
    </row>
    <row r="42" spans="1:11" x14ac:dyDescent="0.25">
      <c r="C42" s="52"/>
      <c r="D42" s="51"/>
      <c r="E42" s="51"/>
      <c r="F42" s="51"/>
      <c r="G42" s="51"/>
    </row>
  </sheetData>
  <mergeCells count="36">
    <mergeCell ref="J1:K1"/>
    <mergeCell ref="D42:G42"/>
    <mergeCell ref="K10:K11"/>
    <mergeCell ref="C17:C19"/>
    <mergeCell ref="D17:D19"/>
    <mergeCell ref="C20:C22"/>
    <mergeCell ref="D20:D22"/>
    <mergeCell ref="B12:K12"/>
    <mergeCell ref="C13:C15"/>
    <mergeCell ref="D13:D15"/>
    <mergeCell ref="K13:K15"/>
    <mergeCell ref="A10:A11"/>
    <mergeCell ref="B10:B11"/>
    <mergeCell ref="C10:C11"/>
    <mergeCell ref="D10:D11"/>
    <mergeCell ref="E10:J10"/>
    <mergeCell ref="G2:K2"/>
    <mergeCell ref="G3:K3"/>
    <mergeCell ref="G4:K4"/>
    <mergeCell ref="A7:K7"/>
    <mergeCell ref="A8:K8"/>
    <mergeCell ref="C34:C36"/>
    <mergeCell ref="C37:C39"/>
    <mergeCell ref="B16:C16"/>
    <mergeCell ref="K16:K22"/>
    <mergeCell ref="A31:A33"/>
    <mergeCell ref="C31:C33"/>
    <mergeCell ref="B30:K30"/>
    <mergeCell ref="D31:D33"/>
    <mergeCell ref="K31:K33"/>
    <mergeCell ref="C23:C25"/>
    <mergeCell ref="D23:D25"/>
    <mergeCell ref="K23:K25"/>
    <mergeCell ref="C26:C28"/>
    <mergeCell ref="D26:D28"/>
    <mergeCell ref="K26:K28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№ 3 к подпрограмме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2020-04-20T01:47:52Z</dcterms:modified>
</cp:coreProperties>
</file>