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40" windowWidth="19320" windowHeight="11745"/>
  </bookViews>
  <sheets>
    <sheet name="Прил.№2 Рд, Пр" sheetId="1" r:id="rId1"/>
  </sheets>
  <calcPr calcId="125725"/>
</workbook>
</file>

<file path=xl/calcChain.xml><?xml version="1.0" encoding="utf-8"?>
<calcChain xmlns="http://schemas.openxmlformats.org/spreadsheetml/2006/main">
  <c r="D35" i="1"/>
  <c r="D31" l="1"/>
  <c r="D29"/>
  <c r="D46" l="1"/>
  <c r="D23" l="1"/>
  <c r="D41" l="1"/>
  <c r="D32" l="1"/>
  <c r="D18" l="1"/>
  <c r="D37" l="1"/>
  <c r="D45" l="1"/>
  <c r="D22"/>
  <c r="D15"/>
  <c r="D55" l="1"/>
  <c r="D38"/>
  <c r="D19" l="1"/>
  <c r="D53" l="1"/>
  <c r="D44" l="1"/>
  <c r="D49"/>
  <c r="D28"/>
  <c r="D12" l="1"/>
  <c r="D40"/>
  <c r="D21"/>
  <c r="D33" l="1"/>
  <c r="D59" s="1"/>
</calcChain>
</file>

<file path=xl/sharedStrings.xml><?xml version="1.0" encoding="utf-8"?>
<sst xmlns="http://schemas.openxmlformats.org/spreadsheetml/2006/main" count="134" uniqueCount="70">
  <si>
    <t>бюджета Омсукчанского городского округа по разделам и подразделам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</si>
  <si>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</si>
  <si>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</si>
  <si>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</si>
  <si>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</si>
  <si>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</si>
  <si>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</si>
  <si>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</si>
  <si>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</si>
  <si>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</si>
  <si>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</si>
  <si>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</si>
  <si>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</si>
  <si>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</si>
  <si>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</si>
  <si>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</si>
  <si>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</si>
  <si>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</si>
  <si>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</si>
  <si>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всевойсковая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</si>
  <si>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</si>
  <si>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</si>
  <si>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</si>
  <si>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</si>
  <si>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</si>
  <si>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</si>
  <si>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</si>
  <si>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</si>
  <si>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</si>
  <si>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</si>
  <si>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</si>
  <si>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</si>
  <si>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</si>
  <si>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</si>
  <si>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</si>
  <si>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</si>
  <si>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</si>
  <si>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</si>
  <si>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</si>
  <si>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</si>
  <si>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</si>
  <si>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Здравоохранение</t>
  </si>
  <si>
    <t>Другие вопросы в области здравоохранения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</si>
  <si>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</si>
  <si>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</si>
  <si>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</si>
  <si>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</si>
  <si>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</si>
  <si>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</si>
  <si>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</si>
  <si>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</si>
  <si>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</si>
  <si>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</si>
  <si>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</si>
  <si>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</si>
  <si>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</si>
  <si>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</si>
  <si>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трансфетры общего характера бюджетам субъектов Российской Федерации и муниципальных образований</t>
  </si>
  <si>
    <t>14</t>
  </si>
  <si>
    <t>Дотации бюджетам субъектов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</si>
  <si>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</si>
  <si>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</si>
  <si>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</si>
  <si>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>План на 2016 год</t>
  </si>
  <si>
    <t xml:space="preserve">к решению СПОГО </t>
  </si>
  <si>
    <t xml:space="preserve">Распределение расходов </t>
  </si>
  <si>
    <t xml:space="preserve"> классификации расходов бюджетов Российской Федерации на  2016 г.</t>
  </si>
  <si>
    <t>Приложение № 2</t>
  </si>
  <si>
    <t>Сельское хозяйство и рыболовство</t>
  </si>
  <si>
    <t>от 15.08.2016г. № 51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</si>
</sst>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2" fontId="1" fillId="0" borderId="0" xfId="1" applyNumberFormat="1"/>
    <xf numFmtId="0" fontId="4" fillId="2" borderId="1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1" fillId="0" borderId="0" xfId="1" applyNumberFormat="1"/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Fill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="60" zoomScaleNormal="75" workbookViewId="0">
      <pane ySplit="11" topLeftCell="A18" activePane="bottomLeft" state="frozen"/>
      <selection pane="bottomLeft" activeCell="A5" sqref="A5"/>
    </sheetView>
  </sheetViews>
  <sheetFormatPr defaultRowHeight="12.75"/>
  <cols>
    <col min="1" max="1" width="57.7109375" style="2" customWidth="1"/>
    <col min="2" max="2" width="10.42578125" style="2" customWidth="1"/>
    <col min="3" max="3" width="8.5703125" style="2" customWidth="1"/>
    <col min="4" max="4" width="15.85546875" style="2" customWidth="1"/>
    <col min="5" max="5" width="9.140625" style="2"/>
    <col min="6" max="6" width="15.42578125" style="2" customWidth="1"/>
    <col min="7" max="16384" width="9.140625" style="2"/>
  </cols>
  <sheetData>
    <row r="1" spans="1:4" ht="20.25">
      <c r="A1" s="1"/>
      <c r="B1" s="35" t="s">
        <v>67</v>
      </c>
    </row>
    <row r="2" spans="1:4" ht="20.25">
      <c r="A2" s="1"/>
      <c r="B2" s="35" t="s">
        <v>64</v>
      </c>
    </row>
    <row r="3" spans="1:4" ht="20.25">
      <c r="A3" s="1"/>
      <c r="B3" s="35" t="s">
        <v>69</v>
      </c>
    </row>
    <row r="4" spans="1:4" ht="15.75">
      <c r="A4" s="1"/>
      <c r="C4" s="1"/>
    </row>
    <row r="5" spans="1:4" ht="15.75">
      <c r="A5" s="1"/>
      <c r="C5" s="1"/>
    </row>
    <row r="6" spans="1:4" ht="15.75">
      <c r="A6" s="1"/>
      <c r="C6" s="1"/>
      <c r="D6" s="1"/>
    </row>
    <row r="7" spans="1:4" ht="16.5">
      <c r="A7" s="36" t="s">
        <v>65</v>
      </c>
      <c r="B7" s="36"/>
      <c r="C7" s="36"/>
      <c r="D7" s="36"/>
    </row>
    <row r="8" spans="1:4" ht="16.5">
      <c r="A8" s="36" t="s">
        <v>0</v>
      </c>
      <c r="B8" s="36"/>
      <c r="C8" s="36"/>
      <c r="D8" s="36"/>
    </row>
    <row r="9" spans="1:4" ht="16.5">
      <c r="A9" s="36" t="s">
        <v>66</v>
      </c>
      <c r="B9" s="36"/>
      <c r="C9" s="36"/>
      <c r="D9" s="36"/>
    </row>
    <row r="10" spans="1:4" ht="15.75">
      <c r="A10" s="3"/>
      <c r="B10" s="3"/>
      <c r="C10" s="3"/>
    </row>
    <row r="11" spans="1:4" ht="53.25" customHeight="1">
      <c r="A11" s="4" t="s">
        <v>1</v>
      </c>
      <c r="B11" s="4" t="s">
        <v>2</v>
      </c>
      <c r="C11" s="4" t="s">
        <v>3</v>
      </c>
      <c r="D11" s="34" t="s">
        <v>63</v>
      </c>
    </row>
    <row r="12" spans="1:4" ht="15.75">
      <c r="A12" s="5" t="s">
        <v>4</v>
      </c>
      <c r="B12" s="6" t="s">
        <v>5</v>
      </c>
      <c r="C12" s="7"/>
      <c r="D12" s="8">
        <f>D13+D14+D15+D16+D18</f>
        <v>101462.1</v>
      </c>
    </row>
    <row r="13" spans="1:4" ht="47.25">
      <c r="A13" s="9" t="s">
        <v>6</v>
      </c>
      <c r="B13" s="10" t="s">
        <v>5</v>
      </c>
      <c r="C13" s="10" t="s">
        <v>7</v>
      </c>
      <c r="D13" s="11">
        <v>4188.8</v>
      </c>
    </row>
    <row r="14" spans="1:4" ht="48.75" customHeight="1">
      <c r="A14" s="12" t="s">
        <v>8</v>
      </c>
      <c r="B14" s="10" t="s">
        <v>5</v>
      </c>
      <c r="C14" s="10" t="s">
        <v>9</v>
      </c>
      <c r="D14" s="11">
        <v>1142.0999999999999</v>
      </c>
    </row>
    <row r="15" spans="1:4" ht="48" customHeight="1">
      <c r="A15" s="13" t="s">
        <v>10</v>
      </c>
      <c r="B15" s="10" t="s">
        <v>5</v>
      </c>
      <c r="C15" s="10" t="s">
        <v>11</v>
      </c>
      <c r="D15" s="11">
        <f>66198-1618.1</f>
        <v>64579.9</v>
      </c>
    </row>
    <row r="16" spans="1:4" ht="47.25">
      <c r="A16" s="14" t="s">
        <v>12</v>
      </c>
      <c r="B16" s="15" t="s">
        <v>5</v>
      </c>
      <c r="C16" s="15" t="s">
        <v>13</v>
      </c>
      <c r="D16" s="11">
        <v>15916.7</v>
      </c>
    </row>
    <row r="17" spans="1:5" ht="15.75" hidden="1">
      <c r="A17" s="14" t="s">
        <v>14</v>
      </c>
      <c r="B17" s="15" t="s">
        <v>5</v>
      </c>
      <c r="C17" s="15" t="s">
        <v>15</v>
      </c>
      <c r="D17" s="11">
        <v>0</v>
      </c>
    </row>
    <row r="18" spans="1:5" ht="15.75">
      <c r="A18" s="16" t="s">
        <v>16</v>
      </c>
      <c r="B18" s="15" t="s">
        <v>5</v>
      </c>
      <c r="C18" s="15" t="s">
        <v>17</v>
      </c>
      <c r="D18" s="11">
        <f>15598.3+36.3</f>
        <v>15634.599999999999</v>
      </c>
    </row>
    <row r="19" spans="1:5" ht="15.75" hidden="1">
      <c r="A19" s="17" t="s">
        <v>18</v>
      </c>
      <c r="B19" s="18" t="s">
        <v>7</v>
      </c>
      <c r="C19" s="15"/>
      <c r="D19" s="19">
        <f>D20</f>
        <v>0</v>
      </c>
    </row>
    <row r="20" spans="1:5" ht="15.75" hidden="1">
      <c r="A20" s="13" t="s">
        <v>19</v>
      </c>
      <c r="B20" s="15" t="s">
        <v>7</v>
      </c>
      <c r="C20" s="15" t="s">
        <v>9</v>
      </c>
      <c r="D20" s="11">
        <v>0</v>
      </c>
    </row>
    <row r="21" spans="1:5" ht="31.5">
      <c r="A21" s="20" t="s">
        <v>20</v>
      </c>
      <c r="B21" s="18" t="s">
        <v>9</v>
      </c>
      <c r="C21" s="18"/>
      <c r="D21" s="19">
        <f>D22</f>
        <v>6879.1</v>
      </c>
    </row>
    <row r="22" spans="1:5" ht="47.25">
      <c r="A22" s="12" t="s">
        <v>21</v>
      </c>
      <c r="B22" s="15" t="s">
        <v>9</v>
      </c>
      <c r="C22" s="15" t="s">
        <v>22</v>
      </c>
      <c r="D22" s="11">
        <f>6779.1+100</f>
        <v>6879.1</v>
      </c>
    </row>
    <row r="23" spans="1:5" ht="15.75">
      <c r="A23" s="21" t="s">
        <v>23</v>
      </c>
      <c r="B23" s="18" t="s">
        <v>11</v>
      </c>
      <c r="C23" s="18"/>
      <c r="D23" s="19">
        <f>D24+D25+D26+D27</f>
        <v>19925.5</v>
      </c>
    </row>
    <row r="24" spans="1:5" ht="15.75">
      <c r="A24" s="22" t="s">
        <v>68</v>
      </c>
      <c r="B24" s="10" t="s">
        <v>11</v>
      </c>
      <c r="C24" s="10" t="s">
        <v>30</v>
      </c>
      <c r="D24" s="11">
        <v>188.9</v>
      </c>
    </row>
    <row r="25" spans="1:5" ht="15.75">
      <c r="A25" s="23" t="s">
        <v>24</v>
      </c>
      <c r="B25" s="10" t="s">
        <v>11</v>
      </c>
      <c r="C25" s="10" t="s">
        <v>25</v>
      </c>
      <c r="D25" s="11">
        <v>3207.7</v>
      </c>
    </row>
    <row r="26" spans="1:5" ht="15.75">
      <c r="A26" s="23" t="s">
        <v>26</v>
      </c>
      <c r="B26" s="10" t="s">
        <v>11</v>
      </c>
      <c r="C26" s="10" t="s">
        <v>22</v>
      </c>
      <c r="D26" s="11">
        <v>15124.1</v>
      </c>
    </row>
    <row r="27" spans="1:5" ht="15.75">
      <c r="A27" s="24" t="s">
        <v>27</v>
      </c>
      <c r="B27" s="10" t="s">
        <v>11</v>
      </c>
      <c r="C27" s="10" t="s">
        <v>28</v>
      </c>
      <c r="D27" s="11">
        <v>1404.8</v>
      </c>
    </row>
    <row r="28" spans="1:5" ht="15.75">
      <c r="A28" s="5" t="s">
        <v>29</v>
      </c>
      <c r="B28" s="6" t="s">
        <v>30</v>
      </c>
      <c r="C28" s="6"/>
      <c r="D28" s="19">
        <f>D31+D30+D29+D32</f>
        <v>74690.5</v>
      </c>
    </row>
    <row r="29" spans="1:5" ht="15.75">
      <c r="A29" s="22" t="s">
        <v>31</v>
      </c>
      <c r="B29" s="10" t="s">
        <v>30</v>
      </c>
      <c r="C29" s="10" t="s">
        <v>5</v>
      </c>
      <c r="D29" s="11">
        <f>9223+850+1546+26.2+17.8+350</f>
        <v>12013</v>
      </c>
    </row>
    <row r="30" spans="1:5" ht="15.75">
      <c r="A30" s="22" t="s">
        <v>32</v>
      </c>
      <c r="B30" s="10" t="s">
        <v>30</v>
      </c>
      <c r="C30" s="10" t="s">
        <v>7</v>
      </c>
      <c r="D30" s="11">
        <v>24571.8</v>
      </c>
    </row>
    <row r="31" spans="1:5" ht="15.75">
      <c r="A31" s="23" t="s">
        <v>33</v>
      </c>
      <c r="B31" s="10" t="s">
        <v>30</v>
      </c>
      <c r="C31" s="10" t="s">
        <v>9</v>
      </c>
      <c r="D31" s="11">
        <f>8819.6+75+7984.2</f>
        <v>16878.8</v>
      </c>
      <c r="E31" s="25"/>
    </row>
    <row r="32" spans="1:5" ht="31.5">
      <c r="A32" s="13" t="s">
        <v>34</v>
      </c>
      <c r="B32" s="10" t="s">
        <v>30</v>
      </c>
      <c r="C32" s="10" t="s">
        <v>30</v>
      </c>
      <c r="D32" s="11">
        <f>20500+549.1+177.8</f>
        <v>21226.899999999998</v>
      </c>
    </row>
    <row r="33" spans="1:4" ht="15.75">
      <c r="A33" s="5" t="s">
        <v>35</v>
      </c>
      <c r="B33" s="6" t="s">
        <v>36</v>
      </c>
      <c r="C33" s="6"/>
      <c r="D33" s="19">
        <f>SUM(D34:D37)</f>
        <v>295371</v>
      </c>
    </row>
    <row r="34" spans="1:4" ht="15.75">
      <c r="A34" s="23" t="s">
        <v>37</v>
      </c>
      <c r="B34" s="10" t="s">
        <v>36</v>
      </c>
      <c r="C34" s="10" t="s">
        <v>5</v>
      </c>
      <c r="D34" s="11">
        <v>89475.4</v>
      </c>
    </row>
    <row r="35" spans="1:4" ht="15.75">
      <c r="A35" s="23" t="s">
        <v>38</v>
      </c>
      <c r="B35" s="10" t="s">
        <v>36</v>
      </c>
      <c r="C35" s="10" t="s">
        <v>7</v>
      </c>
      <c r="D35" s="11">
        <f>181968.9+24</f>
        <v>181992.9</v>
      </c>
    </row>
    <row r="36" spans="1:4" ht="15.75">
      <c r="A36" s="23" t="s">
        <v>39</v>
      </c>
      <c r="B36" s="10" t="s">
        <v>36</v>
      </c>
      <c r="C36" s="10" t="s">
        <v>36</v>
      </c>
      <c r="D36" s="11">
        <v>5145.2</v>
      </c>
    </row>
    <row r="37" spans="1:4" ht="15.75">
      <c r="A37" s="23" t="s">
        <v>40</v>
      </c>
      <c r="B37" s="10" t="s">
        <v>36</v>
      </c>
      <c r="C37" s="10" t="s">
        <v>22</v>
      </c>
      <c r="D37" s="11">
        <f>18847.5-90</f>
        <v>18757.5</v>
      </c>
    </row>
    <row r="38" spans="1:4" ht="15.75" hidden="1">
      <c r="A38" s="5" t="s">
        <v>41</v>
      </c>
      <c r="B38" s="6" t="s">
        <v>22</v>
      </c>
      <c r="C38" s="6"/>
      <c r="D38" s="19">
        <f>D39</f>
        <v>0</v>
      </c>
    </row>
    <row r="39" spans="1:4" ht="15.75" hidden="1">
      <c r="A39" s="23" t="s">
        <v>42</v>
      </c>
      <c r="B39" s="10" t="s">
        <v>22</v>
      </c>
      <c r="C39" s="10" t="s">
        <v>22</v>
      </c>
      <c r="D39" s="11">
        <v>0</v>
      </c>
    </row>
    <row r="40" spans="1:4" ht="15.75">
      <c r="A40" s="26" t="s">
        <v>43</v>
      </c>
      <c r="B40" s="6" t="s">
        <v>25</v>
      </c>
      <c r="C40" s="10"/>
      <c r="D40" s="19">
        <f>D41+D42</f>
        <v>62691.7</v>
      </c>
    </row>
    <row r="41" spans="1:4" ht="15.75">
      <c r="A41" s="24" t="s">
        <v>44</v>
      </c>
      <c r="B41" s="10" t="s">
        <v>25</v>
      </c>
      <c r="C41" s="10" t="s">
        <v>5</v>
      </c>
      <c r="D41" s="11">
        <f>45651.7+5</f>
        <v>45656.7</v>
      </c>
    </row>
    <row r="42" spans="1:4" ht="15.75">
      <c r="A42" s="24" t="s">
        <v>45</v>
      </c>
      <c r="B42" s="10" t="s">
        <v>25</v>
      </c>
      <c r="C42" s="10" t="s">
        <v>11</v>
      </c>
      <c r="D42" s="11">
        <v>17035</v>
      </c>
    </row>
    <row r="43" spans="1:4" ht="15.75" hidden="1">
      <c r="A43" s="23"/>
      <c r="B43" s="10"/>
      <c r="C43" s="10"/>
      <c r="D43" s="11"/>
    </row>
    <row r="44" spans="1:4" ht="15.75">
      <c r="A44" s="5" t="s">
        <v>46</v>
      </c>
      <c r="B44" s="6" t="s">
        <v>47</v>
      </c>
      <c r="C44" s="6"/>
      <c r="D44" s="19">
        <f>D45+D46+D47+D48</f>
        <v>19596.5</v>
      </c>
    </row>
    <row r="45" spans="1:4" ht="15.75">
      <c r="A45" s="23" t="s">
        <v>48</v>
      </c>
      <c r="B45" s="10" t="s">
        <v>47</v>
      </c>
      <c r="C45" s="10" t="s">
        <v>5</v>
      </c>
      <c r="D45" s="11">
        <f>7219.1+1518.1</f>
        <v>8737.2000000000007</v>
      </c>
    </row>
    <row r="46" spans="1:4" ht="15.75">
      <c r="A46" s="13" t="s">
        <v>49</v>
      </c>
      <c r="B46" s="10" t="s">
        <v>47</v>
      </c>
      <c r="C46" s="10" t="s">
        <v>9</v>
      </c>
      <c r="D46" s="11">
        <f>5381.5+700+100</f>
        <v>6181.5</v>
      </c>
    </row>
    <row r="47" spans="1:4" ht="15.75">
      <c r="A47" s="24" t="s">
        <v>50</v>
      </c>
      <c r="B47" s="10" t="s">
        <v>47</v>
      </c>
      <c r="C47" s="10" t="s">
        <v>11</v>
      </c>
      <c r="D47" s="11">
        <v>1330</v>
      </c>
    </row>
    <row r="48" spans="1:4" ht="15.75">
      <c r="A48" s="13" t="s">
        <v>51</v>
      </c>
      <c r="B48" s="10" t="s">
        <v>47</v>
      </c>
      <c r="C48" s="10" t="s">
        <v>13</v>
      </c>
      <c r="D48" s="11">
        <v>3347.8</v>
      </c>
    </row>
    <row r="49" spans="1:4" ht="15.75">
      <c r="A49" s="26" t="s">
        <v>52</v>
      </c>
      <c r="B49" s="6" t="s">
        <v>15</v>
      </c>
      <c r="C49" s="10"/>
      <c r="D49" s="19">
        <f>D50+D51</f>
        <v>23096.7</v>
      </c>
    </row>
    <row r="50" spans="1:4" ht="15.75">
      <c r="A50" s="24" t="s">
        <v>53</v>
      </c>
      <c r="B50" s="10" t="s">
        <v>15</v>
      </c>
      <c r="C50" s="10" t="s">
        <v>5</v>
      </c>
      <c r="D50" s="11">
        <v>10890</v>
      </c>
    </row>
    <row r="51" spans="1:4" ht="31.5">
      <c r="A51" s="24" t="s">
        <v>54</v>
      </c>
      <c r="B51" s="10" t="s">
        <v>15</v>
      </c>
      <c r="C51" s="10" t="s">
        <v>30</v>
      </c>
      <c r="D51" s="11">
        <v>12206.7</v>
      </c>
    </row>
    <row r="52" spans="1:4" ht="15.75" hidden="1">
      <c r="A52" s="13"/>
      <c r="B52" s="10"/>
      <c r="C52" s="10"/>
      <c r="D52" s="11"/>
    </row>
    <row r="53" spans="1:4" ht="15.75">
      <c r="A53" s="17" t="s">
        <v>55</v>
      </c>
      <c r="B53" s="6" t="s">
        <v>28</v>
      </c>
      <c r="C53" s="10"/>
      <c r="D53" s="19">
        <f>D54</f>
        <v>6280</v>
      </c>
    </row>
    <row r="54" spans="1:4" ht="15.75">
      <c r="A54" s="9" t="s">
        <v>56</v>
      </c>
      <c r="B54" s="10" t="s">
        <v>28</v>
      </c>
      <c r="C54" s="10" t="s">
        <v>7</v>
      </c>
      <c r="D54" s="11">
        <v>6280</v>
      </c>
    </row>
    <row r="55" spans="1:4" ht="40.5" hidden="1" customHeight="1">
      <c r="A55" s="17" t="s">
        <v>57</v>
      </c>
      <c r="B55" s="6" t="s">
        <v>58</v>
      </c>
      <c r="C55" s="10"/>
      <c r="D55" s="19">
        <f>SUM(D56:D58)</f>
        <v>0</v>
      </c>
    </row>
    <row r="56" spans="1:4" ht="17.25" hidden="1" customHeight="1">
      <c r="A56" s="9" t="s">
        <v>59</v>
      </c>
      <c r="B56" s="10" t="s">
        <v>58</v>
      </c>
      <c r="C56" s="10" t="s">
        <v>5</v>
      </c>
      <c r="D56" s="11"/>
    </row>
    <row r="57" spans="1:4" ht="15.75" hidden="1">
      <c r="A57" s="13" t="s">
        <v>60</v>
      </c>
      <c r="B57" s="10" t="s">
        <v>58</v>
      </c>
      <c r="C57" s="10" t="s">
        <v>7</v>
      </c>
      <c r="D57" s="11"/>
    </row>
    <row r="58" spans="1:4" ht="15.75" hidden="1">
      <c r="A58" s="13" t="s">
        <v>61</v>
      </c>
      <c r="B58" s="10" t="s">
        <v>58</v>
      </c>
      <c r="C58" s="10" t="s">
        <v>9</v>
      </c>
      <c r="D58" s="11"/>
    </row>
    <row r="59" spans="1:4" ht="15.75">
      <c r="A59" s="7" t="s">
        <v>62</v>
      </c>
      <c r="B59" s="6"/>
      <c r="C59" s="6"/>
      <c r="D59" s="19">
        <f>D12+D21+D23+D28+D33+D44+D53+D55+D38+D19+D40+D49</f>
        <v>609993.1</v>
      </c>
    </row>
    <row r="60" spans="1:4" ht="15.75">
      <c r="A60" s="27"/>
      <c r="B60" s="27"/>
      <c r="C60" s="27"/>
      <c r="D60" s="28"/>
    </row>
    <row r="61" spans="1:4" ht="15.75">
      <c r="A61" s="27"/>
      <c r="B61" s="27"/>
      <c r="C61" s="27"/>
      <c r="D61" s="29"/>
    </row>
    <row r="62" spans="1:4" ht="15.75">
      <c r="A62" s="30"/>
      <c r="B62" s="30"/>
      <c r="C62" s="30"/>
      <c r="D62" s="31"/>
    </row>
    <row r="63" spans="1:4" ht="15.75">
      <c r="A63" s="30"/>
      <c r="B63" s="30"/>
      <c r="C63" s="30"/>
      <c r="D63" s="32"/>
    </row>
    <row r="64" spans="1:4">
      <c r="D64" s="33"/>
    </row>
    <row r="68" spans="4:4">
      <c r="D68" s="25"/>
    </row>
  </sheetData>
  <mergeCells count="3">
    <mergeCell ref="A7:D7"/>
    <mergeCell ref="A8:D8"/>
    <mergeCell ref="A9:D9"/>
  </mergeCells>
  <phoneticPr fontId="7" type="noConversion"/>
  <pageMargins left="1.1811023622047245" right="0.39370078740157483" top="0.39370078740157483" bottom="0.3937007874015748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 Рд, Пр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user-f1</dc:creator>
  <cp:lastModifiedBy>MashBur</cp:lastModifiedBy>
  <cp:lastPrinted>2016-08-17T03:29:32Z</cp:lastPrinted>
  <dcterms:created xsi:type="dcterms:W3CDTF">2016-03-15T00:08:00Z</dcterms:created>
  <dcterms:modified xsi:type="dcterms:W3CDTF">2016-08-17T03:30:10Z</dcterms:modified>
</cp:coreProperties>
</file>