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Лист1!$A$1:$N$29</definedName>
  </definedName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L21" i="1"/>
  <c r="K21" i="1"/>
  <c r="J21" i="1"/>
  <c r="I21" i="1"/>
  <c r="H21" i="1"/>
  <c r="I20" i="1"/>
  <c r="G20" i="1" s="1"/>
  <c r="H20" i="1"/>
  <c r="I19" i="1"/>
  <c r="G19" i="1" s="1"/>
  <c r="G18" i="1"/>
  <c r="L17" i="1"/>
  <c r="K17" i="1"/>
  <c r="J17" i="1"/>
  <c r="I17" i="1"/>
  <c r="I26" i="1" s="1"/>
  <c r="H17" i="1"/>
  <c r="G17" i="1"/>
  <c r="F17" i="1"/>
  <c r="G16" i="1"/>
  <c r="G15" i="1"/>
  <c r="G14" i="1"/>
  <c r="G13" i="1"/>
  <c r="L12" i="1"/>
  <c r="K12" i="1"/>
  <c r="J12" i="1"/>
  <c r="I12" i="1"/>
  <c r="H12" i="1"/>
  <c r="G12" i="1" l="1"/>
  <c r="K26" i="1"/>
  <c r="H26" i="1"/>
  <c r="J26" i="1"/>
  <c r="L26" i="1"/>
  <c r="G21" i="1"/>
  <c r="G26" i="1"/>
</calcChain>
</file>

<file path=xl/sharedStrings.xml><?xml version="1.0" encoding="utf-8"?>
<sst xmlns="http://schemas.openxmlformats.org/spreadsheetml/2006/main" count="59" uniqueCount="52">
  <si>
    <t>Приложение</t>
  </si>
  <si>
    <t xml:space="preserve">к муниципальной программе </t>
  </si>
  <si>
    <t>"Развитие транспортной инфраструктуры</t>
  </si>
  <si>
    <t>Омсукчанского городского округа</t>
  </si>
  <si>
    <t>на 2018-2022 годы"</t>
  </si>
  <si>
    <t>Перечень мероприятий муниципальной программы</t>
  </si>
  <si>
    <t>"Развитие транспортной инфраструктуры Омсукчанского городского округа на 2018-2020 гг."</t>
  </si>
  <si>
    <t>№ п/п</t>
  </si>
  <si>
    <t>Мероприятия</t>
  </si>
  <si>
    <t>Срок реализации</t>
  </si>
  <si>
    <t>Ответственный исполнитель</t>
  </si>
  <si>
    <t>Ед изм.</t>
  </si>
  <si>
    <t>Объемные показатели</t>
  </si>
  <si>
    <t>Объем финансирования всего (тыс. руб.)</t>
  </si>
  <si>
    <t>В том числе по годам:</t>
  </si>
  <si>
    <t>Источник финансирования</t>
  </si>
  <si>
    <t>1.</t>
  </si>
  <si>
    <t>Основное мерпориятие "Мероприятия по безопасности дорожного движения"</t>
  </si>
  <si>
    <t>бюджет Омсукчанского городского округа</t>
  </si>
  <si>
    <t>1.1.</t>
  </si>
  <si>
    <t>Приоретение дорожных знаков</t>
  </si>
  <si>
    <t>2018-2022</t>
  </si>
  <si>
    <t>Управление ЖКХ</t>
  </si>
  <si>
    <t>1.2.</t>
  </si>
  <si>
    <t>Установка дорожных знаков в черте проезжей части п.Омсукчан</t>
  </si>
  <si>
    <t>1.3.</t>
  </si>
  <si>
    <t>Монтаж "лежачего полицейского"</t>
  </si>
  <si>
    <t>1.4.</t>
  </si>
  <si>
    <t>Нанесение разметки и обозначения пешеходного перехода на дорожное полотно п. Омсукчан</t>
  </si>
  <si>
    <t>2.</t>
  </si>
  <si>
    <t>Основное мероприятие "Содержание автомобильных дорог общего пользования"</t>
  </si>
  <si>
    <t>км</t>
  </si>
  <si>
    <t>2.1.</t>
  </si>
  <si>
    <t>Автодорога "Омсукчан-Галимый"</t>
  </si>
  <si>
    <t>км.</t>
  </si>
  <si>
    <t>2.2.</t>
  </si>
  <si>
    <t>Внутрипоселковые дороги п. Омсукчан</t>
  </si>
  <si>
    <t>2.3.</t>
  </si>
  <si>
    <t>Внутрипоселковые дороги п. Дукат</t>
  </si>
  <si>
    <t>3.</t>
  </si>
  <si>
    <t>Основное мероприятие "Формирование законопослушного поведения у участников дорожного движения"</t>
  </si>
  <si>
    <t>в рамках текущего финансирования</t>
  </si>
  <si>
    <t>3.1.</t>
  </si>
  <si>
    <t>Обечсечение муниципальных образовательных учреждений перечнем нормативно-праоввой документации, реглоаментирующих деятельность образовательных учреждений по обеспечению безопасности дорожного движения и снижению детского дорожно-транспортного травматизма</t>
  </si>
  <si>
    <t>3.2.</t>
  </si>
  <si>
    <t>Организация и проведение уроков правовых знаний в образовательных учреждениях в рамках Всероссийской акции "Внимание - дети!"</t>
  </si>
  <si>
    <t>3.3.</t>
  </si>
  <si>
    <t>Проведение акций, семинаров и практическихх занятий с Отдеом ГИБДД ОМВД</t>
  </si>
  <si>
    <t>3.4.</t>
  </si>
  <si>
    <t>Организация и проведение совместно с Отделом ОМВД мрейдов с учащимися общеобразовательных учреждений по правилам безопасности дорожного движения в рамках правового воспитания участников  дорожного движения, культуры их поведения (с вручением памяток водителям - родителям и пешеходам)</t>
  </si>
  <si>
    <t>ВСЕГО расходов по программе</t>
  </si>
  <si>
    <t>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</si>
</sst>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5" zoomScaleNormal="100" workbookViewId="0">
      <selection activeCell="L14" sqref="L14"/>
    </sheetView>
  </sheetViews>
  <sheetFormatPr defaultRowHeight="15" x14ac:dyDescent="0.25"/>
  <cols>
    <col min="2" max="2" width="40.7109375" customWidth="1"/>
    <col min="3" max="3" width="12.7109375" customWidth="1"/>
    <col min="4" max="4" width="14.42578125" customWidth="1"/>
    <col min="6" max="6" width="12.140625" customWidth="1"/>
    <col min="7" max="7" width="15.140625" customWidth="1"/>
    <col min="13" max="13" width="24.7109375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J1" s="2"/>
      <c r="K1" s="27" t="s">
        <v>0</v>
      </c>
      <c r="L1" s="27"/>
      <c r="M1" s="27"/>
    </row>
    <row r="2" spans="1:13" ht="15.75" x14ac:dyDescent="0.25">
      <c r="A2" s="1"/>
      <c r="B2" s="1"/>
      <c r="C2" s="1"/>
      <c r="D2" s="1"/>
      <c r="E2" s="1"/>
      <c r="F2" s="1"/>
      <c r="G2" s="1"/>
      <c r="H2" s="1"/>
      <c r="J2" s="2"/>
      <c r="K2" s="27" t="s">
        <v>1</v>
      </c>
      <c r="L2" s="27"/>
      <c r="M2" s="27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J3" s="2"/>
      <c r="K3" s="3" t="s">
        <v>2</v>
      </c>
      <c r="L3" s="3"/>
      <c r="M3" s="3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J4" s="2"/>
      <c r="K4" s="3" t="s">
        <v>3</v>
      </c>
      <c r="L4" s="3"/>
      <c r="M4" s="3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J5" s="2"/>
      <c r="K5" s="3" t="s">
        <v>4</v>
      </c>
      <c r="L5" s="3"/>
      <c r="M5" s="3"/>
    </row>
    <row r="6" spans="1:13" ht="15.75" x14ac:dyDescent="0.25">
      <c r="A6" s="1"/>
      <c r="B6" s="1"/>
      <c r="C6" s="1"/>
      <c r="D6" s="1"/>
      <c r="E6" s="1"/>
      <c r="F6" s="1"/>
      <c r="G6" s="1"/>
      <c r="H6" s="1"/>
      <c r="J6" s="2"/>
      <c r="K6" s="3"/>
      <c r="L6" s="3"/>
      <c r="M6" s="3"/>
    </row>
    <row r="7" spans="1:13" ht="18.75" x14ac:dyDescent="0.3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 x14ac:dyDescent="0.25">
      <c r="A8" s="29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6.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x14ac:dyDescent="0.25">
      <c r="A10" s="30" t="s">
        <v>7</v>
      </c>
      <c r="B10" s="30" t="s">
        <v>8</v>
      </c>
      <c r="C10" s="31" t="s">
        <v>9</v>
      </c>
      <c r="D10" s="31" t="s">
        <v>10</v>
      </c>
      <c r="E10" s="30" t="s">
        <v>11</v>
      </c>
      <c r="F10" s="30" t="s">
        <v>12</v>
      </c>
      <c r="G10" s="30" t="s">
        <v>13</v>
      </c>
      <c r="H10" s="33" t="s">
        <v>14</v>
      </c>
      <c r="I10" s="34"/>
      <c r="J10" s="34"/>
      <c r="K10" s="34"/>
      <c r="L10" s="35"/>
      <c r="M10" s="30" t="s">
        <v>15</v>
      </c>
    </row>
    <row r="11" spans="1:13" ht="41.25" customHeight="1" x14ac:dyDescent="0.25">
      <c r="A11" s="30"/>
      <c r="B11" s="30"/>
      <c r="C11" s="32"/>
      <c r="D11" s="32"/>
      <c r="E11" s="30"/>
      <c r="F11" s="30"/>
      <c r="G11" s="30"/>
      <c r="H11" s="5">
        <v>2018</v>
      </c>
      <c r="I11" s="5">
        <v>2019</v>
      </c>
      <c r="J11" s="5">
        <v>2020</v>
      </c>
      <c r="K11" s="5">
        <v>2021</v>
      </c>
      <c r="L11" s="5">
        <v>2022</v>
      </c>
      <c r="M11" s="30"/>
    </row>
    <row r="12" spans="1:13" ht="39" customHeight="1" x14ac:dyDescent="0.25">
      <c r="A12" s="6" t="s">
        <v>16</v>
      </c>
      <c r="B12" s="7" t="s">
        <v>17</v>
      </c>
      <c r="C12" s="8"/>
      <c r="D12" s="8"/>
      <c r="E12" s="8"/>
      <c r="F12" s="20"/>
      <c r="G12" s="9">
        <f>SUM(H12:L12)</f>
        <v>1218.05</v>
      </c>
      <c r="H12" s="10">
        <f>SUM(H13:H16)</f>
        <v>1115</v>
      </c>
      <c r="I12" s="10">
        <f t="shared" ref="I12" si="0">SUM(I13:I16)</f>
        <v>103.05</v>
      </c>
      <c r="J12" s="10">
        <f>SUM(J13:J16)</f>
        <v>0</v>
      </c>
      <c r="K12" s="10">
        <f>SUM(K13:K16)</f>
        <v>0</v>
      </c>
      <c r="L12" s="10">
        <f>SUM(L13:L16)</f>
        <v>0</v>
      </c>
      <c r="M12" s="21" t="s">
        <v>18</v>
      </c>
    </row>
    <row r="13" spans="1:13" ht="30" customHeight="1" x14ac:dyDescent="0.25">
      <c r="A13" s="8" t="s">
        <v>19</v>
      </c>
      <c r="B13" s="11" t="s">
        <v>20</v>
      </c>
      <c r="C13" s="26" t="s">
        <v>21</v>
      </c>
      <c r="D13" s="26" t="s">
        <v>22</v>
      </c>
      <c r="E13" s="8"/>
      <c r="F13" s="8"/>
      <c r="G13" s="12">
        <f t="shared" ref="G13:G16" si="1">SUM(H13:L13)</f>
        <v>0</v>
      </c>
      <c r="H13" s="13">
        <v>0</v>
      </c>
      <c r="I13" s="14">
        <v>0</v>
      </c>
      <c r="J13" s="14">
        <v>0</v>
      </c>
      <c r="K13" s="14">
        <v>0</v>
      </c>
      <c r="L13" s="14">
        <v>0</v>
      </c>
      <c r="M13" s="22"/>
    </row>
    <row r="14" spans="1:13" ht="36.75" customHeight="1" x14ac:dyDescent="0.25">
      <c r="A14" s="8" t="s">
        <v>23</v>
      </c>
      <c r="B14" s="11" t="s">
        <v>24</v>
      </c>
      <c r="C14" s="24"/>
      <c r="D14" s="24"/>
      <c r="E14" s="8"/>
      <c r="F14" s="8"/>
      <c r="G14" s="12">
        <f>SUM(H14:L14)</f>
        <v>1085.25</v>
      </c>
      <c r="H14" s="13">
        <v>1061.5</v>
      </c>
      <c r="I14" s="14">
        <v>23.75</v>
      </c>
      <c r="J14" s="14">
        <v>0</v>
      </c>
      <c r="K14" s="14">
        <v>0</v>
      </c>
      <c r="L14" s="14">
        <v>0</v>
      </c>
      <c r="M14" s="22"/>
    </row>
    <row r="15" spans="1:13" ht="27" customHeight="1" x14ac:dyDescent="0.25">
      <c r="A15" s="8" t="s">
        <v>25</v>
      </c>
      <c r="B15" s="11" t="s">
        <v>26</v>
      </c>
      <c r="C15" s="24"/>
      <c r="D15" s="24"/>
      <c r="E15" s="8"/>
      <c r="F15" s="8"/>
      <c r="G15" s="12">
        <f t="shared" si="1"/>
        <v>0</v>
      </c>
      <c r="H15" s="13">
        <v>0</v>
      </c>
      <c r="I15" s="14">
        <v>0</v>
      </c>
      <c r="J15" s="14">
        <v>0</v>
      </c>
      <c r="K15" s="14">
        <v>0</v>
      </c>
      <c r="L15" s="14">
        <v>0</v>
      </c>
      <c r="M15" s="22"/>
    </row>
    <row r="16" spans="1:13" ht="42" customHeight="1" x14ac:dyDescent="0.25">
      <c r="A16" s="8" t="s">
        <v>27</v>
      </c>
      <c r="B16" s="11" t="s">
        <v>28</v>
      </c>
      <c r="C16" s="25"/>
      <c r="D16" s="25"/>
      <c r="E16" s="8"/>
      <c r="F16" s="8"/>
      <c r="G16" s="9">
        <f t="shared" si="1"/>
        <v>132.80000000000001</v>
      </c>
      <c r="H16" s="13">
        <v>53.5</v>
      </c>
      <c r="I16" s="14">
        <v>79.3</v>
      </c>
      <c r="J16" s="14">
        <v>0</v>
      </c>
      <c r="K16" s="14">
        <v>0</v>
      </c>
      <c r="L16" s="14">
        <v>0</v>
      </c>
      <c r="M16" s="23"/>
    </row>
    <row r="17" spans="1:13" ht="35.25" customHeight="1" x14ac:dyDescent="0.25">
      <c r="A17" s="6" t="s">
        <v>29</v>
      </c>
      <c r="B17" s="7" t="s">
        <v>30</v>
      </c>
      <c r="C17" s="26" t="s">
        <v>21</v>
      </c>
      <c r="D17" s="26" t="s">
        <v>22</v>
      </c>
      <c r="E17" s="6" t="s">
        <v>31</v>
      </c>
      <c r="F17" s="6">
        <f>SUM(F18:F20)</f>
        <v>39.6</v>
      </c>
      <c r="G17" s="15">
        <f>SUM(H17:L17)</f>
        <v>18805.150000000001</v>
      </c>
      <c r="H17" s="10">
        <f>SUM(H18:H20)</f>
        <v>4232.3</v>
      </c>
      <c r="I17" s="15">
        <f>SUM(I18:I20)</f>
        <v>4659.8500000000004</v>
      </c>
      <c r="J17" s="15">
        <f>SUM(J18:J20)</f>
        <v>3446</v>
      </c>
      <c r="K17" s="15">
        <f>SUM(K18:K20)</f>
        <v>3189</v>
      </c>
      <c r="L17" s="15">
        <f>SUM(L18:L20)</f>
        <v>3278</v>
      </c>
      <c r="M17" s="21" t="s">
        <v>18</v>
      </c>
    </row>
    <row r="18" spans="1:13" ht="25.5" customHeight="1" x14ac:dyDescent="0.25">
      <c r="A18" s="8" t="s">
        <v>32</v>
      </c>
      <c r="B18" s="11" t="s">
        <v>33</v>
      </c>
      <c r="C18" s="24"/>
      <c r="D18" s="24"/>
      <c r="E18" s="8" t="s">
        <v>34</v>
      </c>
      <c r="F18" s="8">
        <v>18.7</v>
      </c>
      <c r="G18" s="14">
        <f>SUM(H18:L18)</f>
        <v>850</v>
      </c>
      <c r="H18" s="13">
        <v>0</v>
      </c>
      <c r="I18" s="14">
        <v>0</v>
      </c>
      <c r="J18" s="14">
        <v>250</v>
      </c>
      <c r="K18" s="14">
        <v>300</v>
      </c>
      <c r="L18" s="14">
        <v>300</v>
      </c>
      <c r="M18" s="22"/>
    </row>
    <row r="19" spans="1:13" ht="26.25" customHeight="1" x14ac:dyDescent="0.25">
      <c r="A19" s="8" t="s">
        <v>35</v>
      </c>
      <c r="B19" s="11" t="s">
        <v>36</v>
      </c>
      <c r="C19" s="24"/>
      <c r="D19" s="24"/>
      <c r="E19" s="8" t="s">
        <v>31</v>
      </c>
      <c r="F19" s="8">
        <v>16</v>
      </c>
      <c r="G19" s="14">
        <f t="shared" ref="G19:G25" si="2">SUM(H19:L19)</f>
        <v>15171.900000000001</v>
      </c>
      <c r="H19" s="13">
        <v>3561.3</v>
      </c>
      <c r="I19" s="14">
        <f>4083.17+128.43+99</f>
        <v>4310.6000000000004</v>
      </c>
      <c r="J19" s="14">
        <v>2650</v>
      </c>
      <c r="K19" s="14">
        <v>2300</v>
      </c>
      <c r="L19" s="14">
        <v>2350</v>
      </c>
      <c r="M19" s="22"/>
    </row>
    <row r="20" spans="1:13" ht="26.25" customHeight="1" x14ac:dyDescent="0.25">
      <c r="A20" s="8" t="s">
        <v>37</v>
      </c>
      <c r="B20" s="11" t="s">
        <v>38</v>
      </c>
      <c r="C20" s="25"/>
      <c r="D20" s="25"/>
      <c r="E20" s="8" t="s">
        <v>31</v>
      </c>
      <c r="F20" s="8">
        <v>4.9000000000000004</v>
      </c>
      <c r="G20" s="14">
        <f>SUM(H20:L20)</f>
        <v>2783.25</v>
      </c>
      <c r="H20" s="14">
        <f>655+16</f>
        <v>671</v>
      </c>
      <c r="I20" s="14">
        <f>298.25+51</f>
        <v>349.25</v>
      </c>
      <c r="J20" s="14">
        <v>546</v>
      </c>
      <c r="K20" s="14">
        <v>589</v>
      </c>
      <c r="L20" s="14">
        <v>628</v>
      </c>
      <c r="M20" s="22"/>
    </row>
    <row r="21" spans="1:13" ht="43.5" customHeight="1" x14ac:dyDescent="0.25">
      <c r="A21" s="6" t="s">
        <v>39</v>
      </c>
      <c r="B21" s="7" t="s">
        <v>40</v>
      </c>
      <c r="C21" s="16"/>
      <c r="D21" s="16"/>
      <c r="E21" s="6"/>
      <c r="F21" s="6"/>
      <c r="G21" s="15">
        <f>SUM(H21:L21)</f>
        <v>0</v>
      </c>
      <c r="H21" s="15">
        <f>SUM(H22:H25)</f>
        <v>0</v>
      </c>
      <c r="I21" s="15">
        <f t="shared" ref="I21" si="3">SUM(I22:I25)</f>
        <v>0</v>
      </c>
      <c r="J21" s="15">
        <f>SUM(J22:J25)</f>
        <v>0</v>
      </c>
      <c r="K21" s="15">
        <f>SUM(K22:K25)</f>
        <v>0</v>
      </c>
      <c r="L21" s="15">
        <f>SUM(L22:L25)</f>
        <v>0</v>
      </c>
      <c r="M21" s="21" t="s">
        <v>41</v>
      </c>
    </row>
    <row r="22" spans="1:13" ht="99" customHeight="1" x14ac:dyDescent="0.25">
      <c r="A22" s="8" t="s">
        <v>42</v>
      </c>
      <c r="B22" s="11" t="s">
        <v>43</v>
      </c>
      <c r="C22" s="24" t="s">
        <v>21</v>
      </c>
      <c r="D22" s="24" t="s">
        <v>22</v>
      </c>
      <c r="E22" s="8"/>
      <c r="F22" s="8"/>
      <c r="G22" s="14">
        <f t="shared" si="2"/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22"/>
    </row>
    <row r="23" spans="1:13" ht="56.25" customHeight="1" x14ac:dyDescent="0.25">
      <c r="A23" s="8" t="s">
        <v>44</v>
      </c>
      <c r="B23" s="11" t="s">
        <v>45</v>
      </c>
      <c r="C23" s="24"/>
      <c r="D23" s="24"/>
      <c r="E23" s="8"/>
      <c r="F23" s="8"/>
      <c r="G23" s="14">
        <f t="shared" si="2"/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22"/>
    </row>
    <row r="24" spans="1:13" ht="45" customHeight="1" x14ac:dyDescent="0.25">
      <c r="A24" s="8" t="s">
        <v>46</v>
      </c>
      <c r="B24" s="11" t="s">
        <v>47</v>
      </c>
      <c r="C24" s="24"/>
      <c r="D24" s="24"/>
      <c r="E24" s="8"/>
      <c r="F24" s="8"/>
      <c r="G24" s="14">
        <f t="shared" si="2"/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22"/>
    </row>
    <row r="25" spans="1:13" ht="99.75" customHeight="1" x14ac:dyDescent="0.25">
      <c r="A25" s="8" t="s">
        <v>48</v>
      </c>
      <c r="B25" s="11" t="s">
        <v>49</v>
      </c>
      <c r="C25" s="25"/>
      <c r="D25" s="25"/>
      <c r="E25" s="8"/>
      <c r="F25" s="8"/>
      <c r="G25" s="14">
        <f t="shared" si="2"/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23"/>
    </row>
    <row r="26" spans="1:13" ht="33" customHeight="1" x14ac:dyDescent="0.25">
      <c r="A26" s="8"/>
      <c r="B26" s="17" t="s">
        <v>50</v>
      </c>
      <c r="C26" s="17"/>
      <c r="D26" s="17"/>
      <c r="E26" s="18"/>
      <c r="F26" s="8"/>
      <c r="G26" s="9">
        <f>G17+G12+G21</f>
        <v>20023.2</v>
      </c>
      <c r="H26" s="9">
        <f t="shared" ref="H26" si="4">H17+H12+H21</f>
        <v>5347.3</v>
      </c>
      <c r="I26" s="9">
        <f>I17+I12+I21</f>
        <v>4762.9000000000005</v>
      </c>
      <c r="J26" s="9">
        <f>J17+J12+J21</f>
        <v>3446</v>
      </c>
      <c r="K26" s="9">
        <f>K17+K12+K21</f>
        <v>3189</v>
      </c>
      <c r="L26" s="9">
        <f>L17+L12+L21</f>
        <v>3278</v>
      </c>
      <c r="M26" s="19"/>
    </row>
    <row r="28" spans="1:13" x14ac:dyDescent="0.25">
      <c r="D28" t="s">
        <v>51</v>
      </c>
    </row>
  </sheetData>
  <mergeCells count="22">
    <mergeCell ref="K1:M1"/>
    <mergeCell ref="K2:M2"/>
    <mergeCell ref="A7:M7"/>
    <mergeCell ref="A8:M8"/>
    <mergeCell ref="A10:A11"/>
    <mergeCell ref="B10:B11"/>
    <mergeCell ref="C10:C11"/>
    <mergeCell ref="D10:D11"/>
    <mergeCell ref="E10:E11"/>
    <mergeCell ref="F10:F11"/>
    <mergeCell ref="G10:G11"/>
    <mergeCell ref="H10:L10"/>
    <mergeCell ref="M10:M11"/>
    <mergeCell ref="M21:M25"/>
    <mergeCell ref="C22:C25"/>
    <mergeCell ref="D22:D25"/>
    <mergeCell ref="M12:M16"/>
    <mergeCell ref="C13:C16"/>
    <mergeCell ref="D13:D16"/>
    <mergeCell ref="C17:C20"/>
    <mergeCell ref="D17:D20"/>
    <mergeCell ref="M17:M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2020-01-29T04:52:46Z</dcterms:modified>
</cp:coreProperties>
</file>